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1-отчет\F0513_104500935004_77_0\"/>
    </mc:Choice>
  </mc:AlternateContent>
  <bookViews>
    <workbookView xWindow="120" yWindow="90" windowWidth="19035" windowHeight="7680"/>
  </bookViews>
  <sheets>
    <sheet name="17" sheetId="12" r:id="rId1"/>
  </sheets>
  <definedNames>
    <definedName name="_xlnm._FilterDatabase" localSheetId="0" hidden="1">'17'!$A$17:$BC$17</definedName>
    <definedName name="_xlnm.Print_Area" localSheetId="0">'17'!$A$1:$BC$49</definedName>
  </definedNames>
  <calcPr calcId="162913"/>
</workbook>
</file>

<file path=xl/calcChain.xml><?xml version="1.0" encoding="utf-8"?>
<calcChain xmlns="http://schemas.openxmlformats.org/spreadsheetml/2006/main">
  <c r="AF25" i="12" l="1"/>
  <c r="AJ17" i="12" l="1"/>
  <c r="AN17" i="12"/>
  <c r="AP17" i="12"/>
  <c r="AS17" i="12"/>
  <c r="AO18" i="12"/>
  <c r="AN19" i="12"/>
  <c r="AS19" i="12"/>
  <c r="AS18" i="12"/>
  <c r="BA17" i="12"/>
  <c r="N17" i="12"/>
  <c r="J17" i="12" s="1"/>
  <c r="O17" i="12"/>
  <c r="P17" i="12"/>
  <c r="Q17" i="12"/>
  <c r="R17" i="12"/>
  <c r="S17" i="12"/>
  <c r="AB17" i="12"/>
  <c r="AA17" i="12"/>
  <c r="Y18" i="12"/>
  <c r="AA19" i="12"/>
  <c r="AB19" i="12"/>
  <c r="X17" i="12"/>
  <c r="X24" i="12" s="1"/>
  <c r="T18" i="12"/>
  <c r="T17" i="12"/>
  <c r="F17" i="12" l="1"/>
  <c r="AA37" i="12" l="1"/>
  <c r="AB37" i="12"/>
  <c r="AC36" i="12"/>
  <c r="AA36" i="12"/>
  <c r="AA35" i="12" s="1"/>
  <c r="AB36" i="12"/>
  <c r="Y37" i="12"/>
  <c r="AB35" i="12"/>
  <c r="Y19" i="12"/>
  <c r="S19" i="12"/>
  <c r="R19" i="12"/>
  <c r="Q19" i="12"/>
  <c r="P19" i="12"/>
  <c r="L19" i="12"/>
  <c r="M19" i="12"/>
  <c r="N19" i="12"/>
  <c r="K19" i="12"/>
  <c r="N18" i="12"/>
  <c r="AB40" i="12"/>
  <c r="AA40" i="12"/>
  <c r="Y40" i="12"/>
  <c r="Y43" i="12"/>
  <c r="BB40" i="12"/>
  <c r="BA40" i="12"/>
  <c r="AY40" i="12"/>
  <c r="BA35" i="12"/>
  <c r="BB36" i="12"/>
  <c r="AY36" i="12" s="1"/>
  <c r="BA36" i="12"/>
  <c r="AY39" i="12"/>
  <c r="H35" i="12"/>
  <c r="G35" i="12"/>
  <c r="H43" i="12"/>
  <c r="G43" i="12"/>
  <c r="AH43" i="12"/>
  <c r="AG43" i="12"/>
  <c r="AH39" i="12"/>
  <c r="AG39" i="12"/>
  <c r="AH38" i="12"/>
  <c r="AG38" i="12"/>
  <c r="AE38" i="12"/>
  <c r="AT38" i="12"/>
  <c r="G39" i="12"/>
  <c r="H39" i="12"/>
  <c r="Y39" i="12"/>
  <c r="G38" i="12"/>
  <c r="H38" i="12"/>
  <c r="Y38" i="12"/>
  <c r="AA29" i="12"/>
  <c r="AB29" i="12"/>
  <c r="AC29" i="12"/>
  <c r="AD29" i="12"/>
  <c r="AD26" i="12" s="1"/>
  <c r="AF29" i="12"/>
  <c r="AJ29" i="12"/>
  <c r="AK29" i="12"/>
  <c r="AL29" i="12"/>
  <c r="AL26" i="12" s="1"/>
  <c r="AM29" i="12"/>
  <c r="AN29" i="12"/>
  <c r="AO29" i="12"/>
  <c r="AP29" i="12"/>
  <c r="AP26" i="12" s="1"/>
  <c r="AQ29" i="12"/>
  <c r="AR29" i="12"/>
  <c r="AS29" i="12"/>
  <c r="AU29" i="12"/>
  <c r="AV29" i="12"/>
  <c r="AW29" i="12"/>
  <c r="AW26" i="12" s="1"/>
  <c r="AX29" i="12"/>
  <c r="AX26" i="12" s="1"/>
  <c r="AY29" i="12"/>
  <c r="AZ29" i="12"/>
  <c r="BA29" i="12"/>
  <c r="BB29" i="12"/>
  <c r="BB26" i="12" s="1"/>
  <c r="BC29" i="12"/>
  <c r="Z29" i="12"/>
  <c r="Z26" i="12" s="1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AA26" i="12"/>
  <c r="AB26" i="12"/>
  <c r="AC26" i="12"/>
  <c r="AF26" i="12"/>
  <c r="AJ26" i="12"/>
  <c r="AK26" i="12"/>
  <c r="AM26" i="12"/>
  <c r="AN26" i="12"/>
  <c r="AO26" i="12"/>
  <c r="AQ26" i="12"/>
  <c r="AR26" i="12"/>
  <c r="AS26" i="12"/>
  <c r="AU26" i="12"/>
  <c r="AV26" i="12"/>
  <c r="AY26" i="12"/>
  <c r="AZ26" i="12"/>
  <c r="BA26" i="12"/>
  <c r="BC26" i="12"/>
  <c r="G25" i="12"/>
  <c r="F25" i="12"/>
  <c r="T25" i="12"/>
  <c r="O25" i="12"/>
  <c r="J25" i="12"/>
  <c r="BC25" i="12"/>
  <c r="BB25" i="12"/>
  <c r="BA25" i="12"/>
  <c r="AZ25" i="12"/>
  <c r="AV25" i="12"/>
  <c r="AU25" i="12"/>
  <c r="AS25" i="12"/>
  <c r="AR25" i="12"/>
  <c r="AQ25" i="12"/>
  <c r="AN25" i="12"/>
  <c r="AM25" i="12"/>
  <c r="AK25" i="12"/>
  <c r="AC25" i="12"/>
  <c r="I25" i="12" s="1"/>
  <c r="AB25" i="12"/>
  <c r="H25" i="12" s="1"/>
  <c r="AA25" i="12"/>
  <c r="Z25" i="12"/>
  <c r="X25" i="12"/>
  <c r="W25" i="12"/>
  <c r="V25" i="12"/>
  <c r="U25" i="12"/>
  <c r="S25" i="12"/>
  <c r="R25" i="12"/>
  <c r="Q25" i="12"/>
  <c r="P25" i="12"/>
  <c r="L25" i="12"/>
  <c r="M25" i="12"/>
  <c r="N25" i="12"/>
  <c r="K25" i="12"/>
  <c r="BC18" i="12"/>
  <c r="BB18" i="12"/>
  <c r="BA18" i="12"/>
  <c r="AZ18" i="12"/>
  <c r="AW18" i="12"/>
  <c r="AV18" i="12"/>
  <c r="AU18" i="12"/>
  <c r="AR18" i="12"/>
  <c r="AQ18" i="12"/>
  <c r="AN18" i="12"/>
  <c r="AM18" i="12"/>
  <c r="AK18" i="12"/>
  <c r="AK17" i="12"/>
  <c r="AC18" i="12"/>
  <c r="AB18" i="12"/>
  <c r="AA18" i="12"/>
  <c r="Z18" i="12"/>
  <c r="X18" i="12"/>
  <c r="W18" i="12"/>
  <c r="V18" i="12"/>
  <c r="U18" i="12"/>
  <c r="S18" i="12"/>
  <c r="R18" i="12"/>
  <c r="Q18" i="12"/>
  <c r="P18" i="12"/>
  <c r="AW25" i="12" l="1"/>
  <c r="BB35" i="12"/>
  <c r="Y36" i="12"/>
  <c r="Y35" i="12"/>
  <c r="AY35" i="12"/>
  <c r="AX18" i="12"/>
  <c r="AX25" i="12"/>
  <c r="AT25" i="12" s="1"/>
  <c r="E25" i="12"/>
  <c r="AP18" i="12"/>
  <c r="Y25" i="12"/>
  <c r="AP25" i="12"/>
  <c r="AO25" i="12" s="1"/>
  <c r="AL18" i="12"/>
  <c r="AL25" i="12"/>
  <c r="AJ25" i="12" s="1"/>
  <c r="Y30" i="12"/>
  <c r="AT30" i="12" l="1"/>
  <c r="AT29" i="12" s="1"/>
  <c r="AT26" i="12" s="1"/>
  <c r="AO30" i="12"/>
  <c r="AJ30" i="12"/>
  <c r="AG30" i="12" l="1"/>
  <c r="AG29" i="12" s="1"/>
  <c r="AG26" i="12" s="1"/>
  <c r="AG25" i="12" s="1"/>
  <c r="AH30" i="12"/>
  <c r="AH29" i="12" s="1"/>
  <c r="AH26" i="12" s="1"/>
  <c r="AH25" i="12" s="1"/>
  <c r="AI30" i="12"/>
  <c r="AI29" i="12" s="1"/>
  <c r="AI26" i="12" s="1"/>
  <c r="AI25" i="12" s="1"/>
  <c r="AF30" i="12"/>
  <c r="Y29" i="12"/>
  <c r="Y26" i="12" s="1"/>
  <c r="V29" i="12"/>
  <c r="W29" i="12"/>
  <c r="X29" i="12"/>
  <c r="S29" i="12"/>
  <c r="P29" i="12"/>
  <c r="N29" i="12"/>
  <c r="L29" i="12"/>
  <c r="M29" i="12"/>
  <c r="T30" i="12"/>
  <c r="O30" i="12"/>
  <c r="J30" i="12"/>
  <c r="G30" i="12"/>
  <c r="G29" i="12" s="1"/>
  <c r="H30" i="12"/>
  <c r="H29" i="12" s="1"/>
  <c r="I30" i="12"/>
  <c r="I29" i="12" s="1"/>
  <c r="F30" i="12"/>
  <c r="F29" i="12" s="1"/>
  <c r="J18" i="12"/>
  <c r="G18" i="12"/>
  <c r="H18" i="12"/>
  <c r="I18" i="12"/>
  <c r="F18" i="12"/>
  <c r="AG18" i="12"/>
  <c r="AH18" i="12"/>
  <c r="AI18" i="12"/>
  <c r="AF18" i="12"/>
  <c r="AJ18" i="12"/>
  <c r="AT18" i="12"/>
  <c r="BB19" i="12"/>
  <c r="BB17" i="12" s="1"/>
  <c r="AY17" i="12" s="1"/>
  <c r="BC19" i="12"/>
  <c r="BA19" i="12"/>
  <c r="AE30" i="12" l="1"/>
  <c r="AE29" i="12" s="1"/>
  <c r="AE26" i="12" s="1"/>
  <c r="AE25" i="12" s="1"/>
  <c r="AY19" i="12"/>
  <c r="T29" i="12"/>
  <c r="J29" i="12"/>
  <c r="O29" i="12"/>
  <c r="E29" i="12"/>
  <c r="E18" i="12"/>
  <c r="AE18" i="12"/>
  <c r="AY43" i="12"/>
  <c r="AY42" i="12" s="1"/>
  <c r="AE43" i="12"/>
  <c r="AE42" i="12" s="1"/>
  <c r="AE40" i="12" s="1"/>
  <c r="X42" i="12"/>
  <c r="E43" i="12"/>
  <c r="E42" i="12" s="1"/>
  <c r="E40" i="12" s="1"/>
  <c r="D35" i="12"/>
  <c r="E30" i="12"/>
  <c r="D26" i="12"/>
  <c r="D29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AD35" i="12"/>
  <c r="AD40" i="12"/>
  <c r="E38" i="12"/>
  <c r="AH37" i="12"/>
  <c r="AV37" i="12"/>
  <c r="AW37" i="12"/>
  <c r="AX37" i="12"/>
  <c r="BA37" i="12"/>
  <c r="BB37" i="12"/>
  <c r="AY37" i="12" s="1"/>
  <c r="AD37" i="12"/>
  <c r="F37" i="12"/>
  <c r="G37" i="12"/>
  <c r="I37" i="12"/>
  <c r="D37" i="12"/>
  <c r="F42" i="12"/>
  <c r="F40" i="12" s="1"/>
  <c r="G42" i="12"/>
  <c r="G40" i="12" s="1"/>
  <c r="H42" i="12"/>
  <c r="H40" i="12" s="1"/>
  <c r="I42" i="12"/>
  <c r="I40" i="12" s="1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Y42" i="12"/>
  <c r="Z42" i="12"/>
  <c r="AA42" i="12"/>
  <c r="AB42" i="12"/>
  <c r="AC42" i="12"/>
  <c r="AD42" i="12"/>
  <c r="AF42" i="12"/>
  <c r="AF40" i="12" s="1"/>
  <c r="AG42" i="12"/>
  <c r="AG40" i="12" s="1"/>
  <c r="AH42" i="12"/>
  <c r="AH40" i="12" s="1"/>
  <c r="AI42" i="12"/>
  <c r="AI40" i="12" s="1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Z42" i="12"/>
  <c r="BA42" i="12"/>
  <c r="BB42" i="12"/>
  <c r="BC42" i="12"/>
  <c r="D42" i="12"/>
  <c r="D40" i="12" s="1"/>
  <c r="E26" i="12" l="1"/>
  <c r="I17" i="12"/>
  <c r="AI17" i="12"/>
  <c r="Y17" i="12" l="1"/>
  <c r="V35" i="12" l="1"/>
  <c r="V19" i="12" s="1"/>
  <c r="AH36" i="12"/>
  <c r="AI24" i="12"/>
  <c r="AH20" i="12"/>
  <c r="AG20" i="12"/>
  <c r="AT37" i="12"/>
  <c r="AW36" i="12"/>
  <c r="AW35" i="12" s="1"/>
  <c r="AV36" i="12"/>
  <c r="AV35" i="12" s="1"/>
  <c r="G20" i="12"/>
  <c r="U24" i="12"/>
  <c r="T35" i="12"/>
  <c r="W35" i="12"/>
  <c r="W19" i="12" s="1"/>
  <c r="AE39" i="12" l="1"/>
  <c r="AG37" i="12"/>
  <c r="AH35" i="12"/>
  <c r="AH19" i="12" s="1"/>
  <c r="AH17" i="12" s="1"/>
  <c r="AH24" i="12" s="1"/>
  <c r="W17" i="12"/>
  <c r="W24" i="12" s="1"/>
  <c r="V17" i="12"/>
  <c r="V24" i="12" s="1"/>
  <c r="T24" i="12"/>
  <c r="AG36" i="12"/>
  <c r="AO35" i="12"/>
  <c r="AR35" i="12"/>
  <c r="AR19" i="12" s="1"/>
  <c r="AQ24" i="12"/>
  <c r="AP24" i="12"/>
  <c r="AF24" i="12" s="1"/>
  <c r="H20" i="12"/>
  <c r="O35" i="12"/>
  <c r="H37" i="12"/>
  <c r="AE37" i="12" l="1"/>
  <c r="AE36" i="12" s="1"/>
  <c r="AE35" i="12" s="1"/>
  <c r="AG35" i="12"/>
  <c r="AG19" i="12" s="1"/>
  <c r="AR24" i="12"/>
  <c r="O24" i="12"/>
  <c r="AT36" i="12"/>
  <c r="AT35" i="12" s="1"/>
  <c r="AG17" i="12" l="1"/>
  <c r="AG24" i="12" s="1"/>
  <c r="AE19" i="12"/>
  <c r="AE17" i="12" s="1"/>
  <c r="AE24" i="12" s="1"/>
  <c r="AC24" i="12"/>
  <c r="H36" i="12" l="1"/>
  <c r="H19" i="12" s="1"/>
  <c r="E39" i="12"/>
  <c r="E37" i="12" s="1"/>
  <c r="H17" i="12" l="1"/>
  <c r="H24" i="12" s="1"/>
  <c r="E36" i="12"/>
  <c r="E35" i="12" s="1"/>
  <c r="G36" i="12"/>
  <c r="G19" i="12" s="1"/>
  <c r="G17" i="12" s="1"/>
  <c r="E19" i="12" l="1"/>
  <c r="AK19" i="12"/>
  <c r="AL19" i="12"/>
  <c r="AM19" i="12"/>
  <c r="AK20" i="12"/>
  <c r="AL20" i="12"/>
  <c r="AM20" i="12"/>
  <c r="AN20" i="12"/>
  <c r="AS20" i="12"/>
  <c r="F24" i="12"/>
  <c r="J24" i="12"/>
  <c r="K24" i="12"/>
  <c r="L24" i="12"/>
  <c r="M24" i="12"/>
  <c r="N24" i="12"/>
  <c r="P24" i="12"/>
  <c r="Q24" i="12"/>
  <c r="R24" i="12"/>
  <c r="S24" i="12"/>
  <c r="Y24" i="12"/>
  <c r="Z24" i="12"/>
  <c r="AA24" i="12"/>
  <c r="AB24" i="12"/>
  <c r="AY24" i="12"/>
  <c r="AZ24" i="12"/>
  <c r="BA24" i="12"/>
  <c r="BB24" i="12"/>
  <c r="AU19" i="12" l="1"/>
  <c r="AV19" i="12"/>
  <c r="AW19" i="12"/>
  <c r="AX19" i="12"/>
  <c r="AV17" i="12" l="1"/>
  <c r="AV24" i="12" s="1"/>
  <c r="AW17" i="12"/>
  <c r="AT19" i="12"/>
  <c r="AX24" i="12"/>
  <c r="AU24" i="12"/>
  <c r="AT17" i="12" l="1"/>
  <c r="AT24" i="12" s="1"/>
  <c r="AW24" i="12"/>
  <c r="AD36" i="12"/>
  <c r="AD19" i="12" s="1"/>
  <c r="AD25" i="12"/>
  <c r="AD18" i="12" s="1"/>
  <c r="AD20" i="12"/>
  <c r="AN24" i="12" l="1"/>
  <c r="AM24" i="12"/>
  <c r="AL24" i="12"/>
  <c r="AD17" i="12"/>
  <c r="AD24" i="12" s="1"/>
  <c r="D36" i="12"/>
  <c r="D19" i="12" s="1"/>
  <c r="D25" i="12"/>
  <c r="D18" i="12" s="1"/>
  <c r="D22" i="12"/>
  <c r="D20" i="12"/>
  <c r="D17" i="12" l="1"/>
  <c r="D24" i="12" s="1"/>
  <c r="I24" i="12" l="1"/>
  <c r="G24" i="12"/>
  <c r="AK24" i="12" l="1"/>
  <c r="AJ24" i="12"/>
  <c r="E17" i="12" l="1"/>
  <c r="E24" i="12" s="1"/>
  <c r="AS24" i="12"/>
  <c r="AO17" i="12"/>
  <c r="AO24" i="12" s="1"/>
</calcChain>
</file>

<file path=xl/sharedStrings.xml><?xml version="1.0" encoding="utf-8"?>
<sst xmlns="http://schemas.openxmlformats.org/spreadsheetml/2006/main" count="1246" uniqueCount="143">
  <si>
    <t>к приказу Минэнерго России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</si>
  <si>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</si>
  <si>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</si>
  <si>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Идентификатор инвестицион-ного проекта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</si>
  <si>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</si>
  <si>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</si>
  <si>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</si>
  <si>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</si>
  <si>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</si>
  <si>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</si>
  <si>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</si>
  <si>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</si>
  <si>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</si>
  <si>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</si>
  <si>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</si>
  <si>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</si>
  <si>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</si>
  <si>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</si>
  <si>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</si>
  <si>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</si>
  <si>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</si>
  <si>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</si>
  <si>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</si>
  <si>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</si>
  <si>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</si>
  <si>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</si>
  <si>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</si>
  <si>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</si>
  <si>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</si>
  <si>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</si>
  <si>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</si>
  <si>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</si>
  <si>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</si>
  <si>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</si>
  <si>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</si>
  <si>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</si>
  <si>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</si>
  <si>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</si>
  <si>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</si>
  <si>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</si>
  <si>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</si>
  <si>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</si>
  <si>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</si>
  <si>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</si>
  <si>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</si>
  <si>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</si>
  <si>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</si>
  <si>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город Москва</t>
  </si>
  <si>
    <t>0.2.</t>
  </si>
  <si>
    <t>0.5</t>
  </si>
  <si>
    <t>0.6</t>
  </si>
  <si>
    <t>1.5</t>
  </si>
  <si>
    <t>1.6</t>
  </si>
  <si>
    <t>1.2.2.</t>
  </si>
  <si>
    <t>Факт</t>
  </si>
  <si>
    <t>Реконструкция, модернизация, техническое перевооружение линий электропередачи, всего, в том числе:</t>
  </si>
  <si>
    <t>от «_25_» _апреля_ 2018 г. №_320_</t>
  </si>
  <si>
    <t>Отчет о реализации инвестиционной программы Муниципальное унитарное предприятие "Троицкая электросеть"</t>
  </si>
  <si>
    <t>Всего</t>
  </si>
  <si>
    <t>I квартал</t>
  </si>
  <si>
    <t>II квартал</t>
  </si>
  <si>
    <t>IV квартал</t>
  </si>
  <si>
    <t>1.2.1.1.1</t>
  </si>
  <si>
    <t>III квартал</t>
  </si>
  <si>
    <t>Форма 17. Отчет об исполнении основных этапов работ по инвестиционным проектам инвестиционной программы (квартальный)</t>
  </si>
  <si>
    <t xml:space="preserve">План 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</si>
  <si>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</si>
  <si>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</si>
  <si>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</si>
  <si>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</si>
  <si>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5.1</t>
  </si>
  <si>
    <t>5.2</t>
  </si>
  <si>
    <t>5.3</t>
  </si>
  <si>
    <t>5.4</t>
  </si>
  <si>
    <t>5.5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</si>
  <si>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</si>
  <si>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</si>
  <si>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</si>
  <si>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</si>
  <si>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</si>
  <si>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</si>
  <si>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</si>
  <si>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</si>
  <si>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</si>
  <si>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</si>
  <si>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</si>
  <si>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</si>
  <si>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</si>
  <si>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</si>
  <si>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</si>
  <si>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</si>
  <si>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</si>
  <si>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</si>
  <si>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</si>
  <si>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</si>
  <si>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7.1</t>
  </si>
  <si>
    <t>7.2</t>
  </si>
  <si>
    <t>7.3</t>
  </si>
  <si>
    <t>7.4</t>
  </si>
  <si>
    <t>7.5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</si>
  <si>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</si>
  <si>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</si>
  <si>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</si>
  <si>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</si>
  <si>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</si>
  <si>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</si>
  <si>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</si>
  <si>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</si>
  <si>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</si>
  <si>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</si>
  <si>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</si>
  <si>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</si>
  <si>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</si>
  <si>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</si>
  <si>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</si>
  <si>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</si>
  <si>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</si>
  <si>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</si>
  <si>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</si>
  <si>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</si>
  <si>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 № 17</t>
  </si>
  <si>
    <t>Директор</t>
  </si>
  <si>
    <t>Воробьева А.П.</t>
  </si>
  <si>
    <t>за  4 квартал 2021 года</t>
  </si>
  <si>
    <t>Год раскрытия информации: 2021 год</t>
  </si>
  <si>
    <t>Утвержденные плановые значения показателей приведены в соответствии с  приказом Департамента экономической политики и развития города Москвы от 28.10.2021 года № 515-ТД</t>
  </si>
  <si>
    <t>Финансирование капитальных вложений года 2021, млн.рублей (с НДС)</t>
  </si>
  <si>
    <t>Освоение капитальных вложений года 2021, млн.рублей (без НДС)</t>
  </si>
  <si>
    <t>1.1.1.3.1</t>
  </si>
  <si>
    <t>Строительство ТП-593 с кабельными линиями 10кВ для электроснабжения земельного участка с кад. № з/у 50:54:0020317:11</t>
  </si>
  <si>
    <t>L_2.1.1.2021</t>
  </si>
  <si>
    <t xml:space="preserve">Реконструкция ТП-519. Замена 10 низковольтных панелей в РУ-0,4кВ. </t>
  </si>
  <si>
    <t>L_1.1.1.2021</t>
  </si>
  <si>
    <t>1.2.1.1.2</t>
  </si>
  <si>
    <t xml:space="preserve">Реконструкция ТП-504. Замена 10 низковольтных панелей в РУ-0,4кВ. </t>
  </si>
  <si>
    <t>L_1.1.2.2021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</si>
  <si>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</si>
  <si>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</si>
  <si>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</si>
  <si>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 всего, в том числе:</t>
  </si>
  <si>
    <t>1.2.2.2.1</t>
  </si>
  <si>
    <t>Реконструкция КЛ-0,4 кВ ул. Центральная д.8 - ул. Центральная д.6</t>
  </si>
  <si>
    <t>L_1.1.3.2021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</si>
</sst>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000"/>
  </numFmts>
  <fonts count="4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0" fillId="0" borderId="0"/>
    <xf numFmtId="0" fontId="33" fillId="0" borderId="0"/>
    <xf numFmtId="0" fontId="33" fillId="0" borderId="0"/>
    <xf numFmtId="164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</cellStyleXfs>
  <cellXfs count="88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Fill="1"/>
    <xf numFmtId="0" fontId="11" fillId="0" borderId="0" xfId="0" applyFont="1" applyFill="1" applyBorder="1" applyAlignment="1"/>
    <xf numFmtId="0" fontId="11" fillId="0" borderId="10" xfId="0" applyFont="1" applyFill="1" applyBorder="1" applyAlignment="1">
      <alignment horizontal="center" vertical="center" wrapText="1"/>
    </xf>
    <xf numFmtId="0" fontId="40" fillId="0" borderId="10" xfId="54" applyFont="1" applyFill="1" applyBorder="1" applyAlignment="1">
      <alignment horizontal="center" wrapText="1"/>
    </xf>
    <xf numFmtId="49" fontId="40" fillId="0" borderId="10" xfId="54" applyNumberFormat="1" applyFont="1" applyFill="1" applyBorder="1" applyAlignment="1">
      <alignment horizontal="center" vertical="center"/>
    </xf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11" fillId="0" borderId="0" xfId="0" applyFont="1"/>
    <xf numFmtId="0" fontId="11" fillId="0" borderId="0" xfId="0" applyFont="1"/>
    <xf numFmtId="0" fontId="11" fillId="0" borderId="0" xfId="0" applyFont="1"/>
    <xf numFmtId="0" fontId="13" fillId="0" borderId="10" xfId="54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center" wrapText="1"/>
    </xf>
    <xf numFmtId="49" fontId="40" fillId="24" borderId="10" xfId="54" applyNumberFormat="1" applyFont="1" applyFill="1" applyBorder="1" applyAlignment="1">
      <alignment horizontal="center" vertical="center"/>
    </xf>
    <xf numFmtId="0" fontId="11" fillId="0" borderId="0" xfId="0" applyFont="1"/>
    <xf numFmtId="0" fontId="40" fillId="0" borderId="10" xfId="54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3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41" fillId="0" borderId="10" xfId="54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0" fontId="40" fillId="0" borderId="10" xfId="54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10" xfId="0" applyFont="1" applyFill="1" applyBorder="1" applyAlignment="1">
      <alignment horizontal="center" vertical="center" wrapText="1"/>
    </xf>
    <xf numFmtId="0" fontId="13" fillId="0" borderId="10" xfId="37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49" fontId="42" fillId="0" borderId="10" xfId="54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43" fillId="24" borderId="10" xfId="54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2" fillId="24" borderId="10" xfId="54" applyNumberFormat="1" applyFont="1" applyFill="1" applyBorder="1" applyAlignment="1">
      <alignment horizontal="center" vertical="center"/>
    </xf>
    <xf numFmtId="0" fontId="42" fillId="0" borderId="10" xfId="54" applyFont="1" applyFill="1" applyBorder="1" applyAlignment="1">
      <alignment horizontal="left" vertical="center" wrapText="1"/>
    </xf>
    <xf numFmtId="0" fontId="11" fillId="0" borderId="10" xfId="54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5" fillId="0" borderId="0" xfId="54" applyFont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</cellXfs>
  <cellStyles count="280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10" xfId="279"/>
    <cellStyle name="Обычный 3 13" xfId="275"/>
    <cellStyle name="Обычный 3 14" xfId="271"/>
    <cellStyle name="Обычный 3 15" xfId="278"/>
    <cellStyle name="Обычный 3 2" xfId="56"/>
    <cellStyle name="Обычный 3 2 2" xfId="273"/>
    <cellStyle name="Обычный 3 2 2 2" xfId="48"/>
    <cellStyle name="Обычный 3 20" xfId="272"/>
    <cellStyle name="Обычный 3 21" xfId="102"/>
    <cellStyle name="Обычный 3 3" xfId="274"/>
    <cellStyle name="Обычный 3 7" xfId="276"/>
    <cellStyle name="Обычный 3 8" xfId="277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9"/>
  <sheetViews>
    <sheetView tabSelected="1" topLeftCell="A11" workbookViewId="0">
      <pane xSplit="3" ySplit="7" topLeftCell="AM18" activePane="bottomRight" state="frozen"/>
      <selection activeCell="A11" sqref="A11"/>
      <selection pane="topRight" activeCell="D11" sqref="D11"/>
      <selection pane="bottomLeft" activeCell="A18" sqref="A18"/>
      <selection pane="bottomRight" activeCell="AE18" sqref="AE18"/>
    </sheetView>
  </sheetViews>
  <sheetFormatPr defaultColWidth="9" defaultRowHeight="15.75" x14ac:dyDescent="0.25"/>
  <cols>
    <col min="1" max="1" width="7.25" style="1" customWidth="1"/>
    <col min="2" max="2" width="32.875" style="1" customWidth="1"/>
    <col min="3" max="3" width="15.125" style="1" customWidth="1"/>
    <col min="4" max="4" width="15.125" style="47" customWidth="1"/>
    <col min="5" max="10" width="8.75" style="3" customWidth="1"/>
    <col min="11" max="13" width="8.75" style="50" customWidth="1"/>
    <col min="14" max="15" width="8.75" style="3" customWidth="1"/>
    <col min="16" max="18" width="8.75" style="50" customWidth="1"/>
    <col min="19" max="20" width="8.75" style="3" customWidth="1"/>
    <col min="21" max="23" width="8.75" style="50" customWidth="1"/>
    <col min="24" max="25" width="8.75" style="3" customWidth="1"/>
    <col min="26" max="28" width="8.75" style="50" customWidth="1"/>
    <col min="29" max="29" width="8.75" style="3" customWidth="1"/>
    <col min="30" max="55" width="8.75" style="50" customWidth="1"/>
    <col min="56" max="16384" width="9" style="1"/>
  </cols>
  <sheetData>
    <row r="1" spans="1:55" x14ac:dyDescent="0.25">
      <c r="A1" s="2"/>
      <c r="B1" s="2"/>
      <c r="C1" s="2"/>
      <c r="D1" s="3"/>
      <c r="BC1" s="8" t="s">
        <v>120</v>
      </c>
    </row>
    <row r="2" spans="1:55" x14ac:dyDescent="0.25">
      <c r="A2" s="2"/>
      <c r="B2" s="2"/>
      <c r="C2" s="2"/>
      <c r="D2" s="3"/>
      <c r="BC2" s="9" t="s">
        <v>0</v>
      </c>
    </row>
    <row r="3" spans="1:55" x14ac:dyDescent="0.25">
      <c r="A3" s="2"/>
      <c r="B3" s="2"/>
      <c r="C3" s="2"/>
      <c r="D3" s="3"/>
      <c r="BC3" s="9" t="s">
        <v>56</v>
      </c>
    </row>
    <row r="4" spans="1:55" ht="18.75" x14ac:dyDescent="0.25">
      <c r="A4" s="73" t="s">
        <v>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</row>
    <row r="5" spans="1:55" ht="18.75" x14ac:dyDescent="0.3">
      <c r="A5" s="72" t="s">
        <v>123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55" ht="18.75" x14ac:dyDescent="0.25">
      <c r="A6" s="71" t="s">
        <v>57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</row>
    <row r="7" spans="1:55" x14ac:dyDescent="0.25">
      <c r="A7" s="75"/>
      <c r="B7" s="75"/>
      <c r="C7" s="75"/>
      <c r="D7" s="40"/>
      <c r="E7" s="29"/>
      <c r="F7" s="40"/>
      <c r="G7" s="40"/>
      <c r="H7" s="40"/>
      <c r="I7" s="29"/>
      <c r="J7" s="29"/>
      <c r="K7" s="40"/>
      <c r="L7" s="40"/>
      <c r="M7" s="40"/>
      <c r="N7" s="29"/>
      <c r="O7" s="29"/>
      <c r="P7" s="40"/>
      <c r="Q7" s="40"/>
      <c r="R7" s="40"/>
      <c r="S7" s="29"/>
      <c r="T7" s="29"/>
      <c r="U7" s="40"/>
      <c r="V7" s="40"/>
      <c r="W7" s="40"/>
      <c r="X7" s="29"/>
      <c r="Y7" s="29"/>
      <c r="Z7" s="40"/>
      <c r="AA7" s="40"/>
      <c r="AB7" s="40"/>
      <c r="AC7" s="29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 ht="18.75" x14ac:dyDescent="0.3">
      <c r="A8" s="74" t="s">
        <v>124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</row>
    <row r="9" spans="1:55" ht="18.75" x14ac:dyDescent="0.25">
      <c r="A9" s="73"/>
      <c r="B9" s="73"/>
      <c r="C9" s="73"/>
      <c r="D9" s="38"/>
      <c r="E9" s="28"/>
      <c r="F9" s="38"/>
      <c r="G9" s="38"/>
      <c r="H9" s="38"/>
      <c r="I9" s="28"/>
      <c r="J9" s="28"/>
      <c r="K9" s="38"/>
      <c r="L9" s="38"/>
      <c r="M9" s="38"/>
      <c r="N9" s="28"/>
      <c r="O9" s="28"/>
      <c r="P9" s="38"/>
      <c r="Q9" s="38"/>
      <c r="R9" s="38"/>
      <c r="S9" s="28"/>
      <c r="T9" s="28"/>
      <c r="U9" s="38"/>
      <c r="V9" s="38"/>
      <c r="W9" s="38"/>
      <c r="X9" s="28"/>
      <c r="Y9" s="28"/>
      <c r="Z9" s="38"/>
      <c r="AA9" s="38"/>
      <c r="AB9" s="38"/>
      <c r="AC9" s="2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ht="18.75" x14ac:dyDescent="0.3">
      <c r="A10" s="74" t="s">
        <v>125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</row>
    <row r="11" spans="1:55" x14ac:dyDescent="0.25">
      <c r="A11" s="2"/>
    </row>
    <row r="12" spans="1:55" ht="18.75" customHeight="1" x14ac:dyDescent="0.25">
      <c r="A12" s="68" t="s">
        <v>2</v>
      </c>
      <c r="B12" s="68" t="s">
        <v>1</v>
      </c>
      <c r="C12" s="68" t="s">
        <v>3</v>
      </c>
      <c r="D12" s="76" t="s">
        <v>126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6" t="s">
        <v>127</v>
      </c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8"/>
    </row>
    <row r="13" spans="1:55" s="47" customFormat="1" ht="15.75" customHeight="1" x14ac:dyDescent="0.25">
      <c r="A13" s="68"/>
      <c r="B13" s="68"/>
      <c r="C13" s="68"/>
      <c r="D13" s="39" t="s">
        <v>65</v>
      </c>
      <c r="E13" s="76" t="s">
        <v>54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  <c r="AD13" s="53" t="s">
        <v>65</v>
      </c>
      <c r="AE13" s="76" t="s">
        <v>54</v>
      </c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8"/>
    </row>
    <row r="14" spans="1:55" ht="12.75" customHeight="1" x14ac:dyDescent="0.25">
      <c r="A14" s="68"/>
      <c r="B14" s="68"/>
      <c r="C14" s="68"/>
      <c r="D14" s="69" t="s">
        <v>58</v>
      </c>
      <c r="E14" s="68" t="s">
        <v>58</v>
      </c>
      <c r="F14" s="68"/>
      <c r="G14" s="68"/>
      <c r="H14" s="68"/>
      <c r="I14" s="68"/>
      <c r="J14" s="68" t="s">
        <v>59</v>
      </c>
      <c r="K14" s="68"/>
      <c r="L14" s="68"/>
      <c r="M14" s="68"/>
      <c r="N14" s="68"/>
      <c r="O14" s="68" t="s">
        <v>60</v>
      </c>
      <c r="P14" s="68"/>
      <c r="Q14" s="68"/>
      <c r="R14" s="68"/>
      <c r="S14" s="68"/>
      <c r="T14" s="68" t="s">
        <v>63</v>
      </c>
      <c r="U14" s="68"/>
      <c r="V14" s="68"/>
      <c r="W14" s="68"/>
      <c r="X14" s="68"/>
      <c r="Y14" s="68" t="s">
        <v>61</v>
      </c>
      <c r="Z14" s="68"/>
      <c r="AA14" s="68"/>
      <c r="AB14" s="68"/>
      <c r="AC14" s="68"/>
      <c r="AD14" s="69" t="s">
        <v>58</v>
      </c>
      <c r="AE14" s="68" t="s">
        <v>58</v>
      </c>
      <c r="AF14" s="68"/>
      <c r="AG14" s="68"/>
      <c r="AH14" s="68"/>
      <c r="AI14" s="68"/>
      <c r="AJ14" s="68" t="s">
        <v>59</v>
      </c>
      <c r="AK14" s="68"/>
      <c r="AL14" s="68"/>
      <c r="AM14" s="68"/>
      <c r="AN14" s="68"/>
      <c r="AO14" s="68" t="s">
        <v>60</v>
      </c>
      <c r="AP14" s="68"/>
      <c r="AQ14" s="68"/>
      <c r="AR14" s="68"/>
      <c r="AS14" s="68"/>
      <c r="AT14" s="68" t="s">
        <v>63</v>
      </c>
      <c r="AU14" s="68"/>
      <c r="AV14" s="68"/>
      <c r="AW14" s="68"/>
      <c r="AX14" s="68"/>
      <c r="AY14" s="68" t="s">
        <v>61</v>
      </c>
      <c r="AZ14" s="68"/>
      <c r="BA14" s="68"/>
      <c r="BB14" s="68"/>
      <c r="BC14" s="68"/>
    </row>
    <row r="15" spans="1:55" ht="90" customHeight="1" x14ac:dyDescent="0.25">
      <c r="A15" s="68"/>
      <c r="B15" s="68"/>
      <c r="C15" s="68"/>
      <c r="D15" s="70"/>
      <c r="E15" s="54" t="s">
        <v>58</v>
      </c>
      <c r="F15" s="54" t="s">
        <v>66</v>
      </c>
      <c r="G15" s="54" t="s">
        <v>67</v>
      </c>
      <c r="H15" s="52" t="s">
        <v>68</v>
      </c>
      <c r="I15" s="52" t="s">
        <v>69</v>
      </c>
      <c r="J15" s="54" t="s">
        <v>58</v>
      </c>
      <c r="K15" s="54" t="s">
        <v>66</v>
      </c>
      <c r="L15" s="54" t="s">
        <v>67</v>
      </c>
      <c r="M15" s="52" t="s">
        <v>68</v>
      </c>
      <c r="N15" s="52" t="s">
        <v>69</v>
      </c>
      <c r="O15" s="54" t="s">
        <v>58</v>
      </c>
      <c r="P15" s="54" t="s">
        <v>66</v>
      </c>
      <c r="Q15" s="54" t="s">
        <v>67</v>
      </c>
      <c r="R15" s="52" t="s">
        <v>68</v>
      </c>
      <c r="S15" s="52" t="s">
        <v>69</v>
      </c>
      <c r="T15" s="54" t="s">
        <v>58</v>
      </c>
      <c r="U15" s="54" t="s">
        <v>66</v>
      </c>
      <c r="V15" s="54" t="s">
        <v>67</v>
      </c>
      <c r="W15" s="52" t="s">
        <v>68</v>
      </c>
      <c r="X15" s="52" t="s">
        <v>69</v>
      </c>
      <c r="Y15" s="54" t="s">
        <v>58</v>
      </c>
      <c r="Z15" s="54" t="s">
        <v>66</v>
      </c>
      <c r="AA15" s="54" t="s">
        <v>67</v>
      </c>
      <c r="AB15" s="52" t="s">
        <v>68</v>
      </c>
      <c r="AC15" s="52" t="s">
        <v>69</v>
      </c>
      <c r="AD15" s="70"/>
      <c r="AE15" s="54" t="s">
        <v>58</v>
      </c>
      <c r="AF15" s="54" t="s">
        <v>66</v>
      </c>
      <c r="AG15" s="54" t="s">
        <v>67</v>
      </c>
      <c r="AH15" s="52" t="s">
        <v>68</v>
      </c>
      <c r="AI15" s="52" t="s">
        <v>69</v>
      </c>
      <c r="AJ15" s="54" t="s">
        <v>58</v>
      </c>
      <c r="AK15" s="54" t="s">
        <v>66</v>
      </c>
      <c r="AL15" s="54" t="s">
        <v>67</v>
      </c>
      <c r="AM15" s="52" t="s">
        <v>68</v>
      </c>
      <c r="AN15" s="52" t="s">
        <v>69</v>
      </c>
      <c r="AO15" s="54" t="s">
        <v>58</v>
      </c>
      <c r="AP15" s="54" t="s">
        <v>66</v>
      </c>
      <c r="AQ15" s="54" t="s">
        <v>67</v>
      </c>
      <c r="AR15" s="52" t="s">
        <v>68</v>
      </c>
      <c r="AS15" s="52" t="s">
        <v>69</v>
      </c>
      <c r="AT15" s="54" t="s">
        <v>58</v>
      </c>
      <c r="AU15" s="54" t="s">
        <v>66</v>
      </c>
      <c r="AV15" s="54" t="s">
        <v>67</v>
      </c>
      <c r="AW15" s="52" t="s">
        <v>68</v>
      </c>
      <c r="AX15" s="52" t="s">
        <v>69</v>
      </c>
      <c r="AY15" s="54" t="s">
        <v>58</v>
      </c>
      <c r="AZ15" s="54" t="s">
        <v>66</v>
      </c>
      <c r="BA15" s="54" t="s">
        <v>67</v>
      </c>
      <c r="BB15" s="52" t="s">
        <v>68</v>
      </c>
      <c r="BC15" s="52" t="s">
        <v>69</v>
      </c>
    </row>
    <row r="16" spans="1:55" ht="19.5" customHeight="1" x14ac:dyDescent="0.25">
      <c r="A16" s="5">
        <v>1</v>
      </c>
      <c r="B16" s="5">
        <v>2</v>
      </c>
      <c r="C16" s="5">
        <v>3</v>
      </c>
      <c r="D16" s="19">
        <v>4</v>
      </c>
      <c r="E16" s="49" t="s">
        <v>70</v>
      </c>
      <c r="F16" s="49" t="s">
        <v>71</v>
      </c>
      <c r="G16" s="49" t="s">
        <v>72</v>
      </c>
      <c r="H16" s="49" t="s">
        <v>73</v>
      </c>
      <c r="I16" s="49" t="s">
        <v>74</v>
      </c>
      <c r="J16" s="49" t="s">
        <v>75</v>
      </c>
      <c r="K16" s="49" t="s">
        <v>76</v>
      </c>
      <c r="L16" s="49" t="s">
        <v>77</v>
      </c>
      <c r="M16" s="49" t="s">
        <v>78</v>
      </c>
      <c r="N16" s="49" t="s">
        <v>79</v>
      </c>
      <c r="O16" s="49" t="s">
        <v>80</v>
      </c>
      <c r="P16" s="49" t="s">
        <v>81</v>
      </c>
      <c r="Q16" s="49" t="s">
        <v>82</v>
      </c>
      <c r="R16" s="49" t="s">
        <v>83</v>
      </c>
      <c r="S16" s="49" t="s">
        <v>84</v>
      </c>
      <c r="T16" s="49" t="s">
        <v>85</v>
      </c>
      <c r="U16" s="49" t="s">
        <v>86</v>
      </c>
      <c r="V16" s="49" t="s">
        <v>87</v>
      </c>
      <c r="W16" s="49" t="s">
        <v>88</v>
      </c>
      <c r="X16" s="49" t="s">
        <v>89</v>
      </c>
      <c r="Y16" s="49" t="s">
        <v>90</v>
      </c>
      <c r="Z16" s="49" t="s">
        <v>91</v>
      </c>
      <c r="AA16" s="49" t="s">
        <v>92</v>
      </c>
      <c r="AB16" s="49" t="s">
        <v>93</v>
      </c>
      <c r="AC16" s="49" t="s">
        <v>94</v>
      </c>
      <c r="AD16" s="51">
        <v>6</v>
      </c>
      <c r="AE16" s="49" t="s">
        <v>95</v>
      </c>
      <c r="AF16" s="49" t="s">
        <v>96</v>
      </c>
      <c r="AG16" s="49" t="s">
        <v>97</v>
      </c>
      <c r="AH16" s="49" t="s">
        <v>98</v>
      </c>
      <c r="AI16" s="49" t="s">
        <v>99</v>
      </c>
      <c r="AJ16" s="49" t="s">
        <v>100</v>
      </c>
      <c r="AK16" s="49" t="s">
        <v>101</v>
      </c>
      <c r="AL16" s="49" t="s">
        <v>102</v>
      </c>
      <c r="AM16" s="49" t="s">
        <v>103</v>
      </c>
      <c r="AN16" s="49" t="s">
        <v>104</v>
      </c>
      <c r="AO16" s="49" t="s">
        <v>105</v>
      </c>
      <c r="AP16" s="49" t="s">
        <v>106</v>
      </c>
      <c r="AQ16" s="49" t="s">
        <v>107</v>
      </c>
      <c r="AR16" s="49" t="s">
        <v>108</v>
      </c>
      <c r="AS16" s="49" t="s">
        <v>109</v>
      </c>
      <c r="AT16" s="49" t="s">
        <v>110</v>
      </c>
      <c r="AU16" s="49" t="s">
        <v>111</v>
      </c>
      <c r="AV16" s="49" t="s">
        <v>112</v>
      </c>
      <c r="AW16" s="49" t="s">
        <v>113</v>
      </c>
      <c r="AX16" s="49" t="s">
        <v>114</v>
      </c>
      <c r="AY16" s="49" t="s">
        <v>115</v>
      </c>
      <c r="AZ16" s="49" t="s">
        <v>116</v>
      </c>
      <c r="BA16" s="49" t="s">
        <v>117</v>
      </c>
      <c r="BB16" s="49" t="s">
        <v>118</v>
      </c>
      <c r="BC16" s="49" t="s">
        <v>119</v>
      </c>
    </row>
    <row r="17" spans="1:55" s="10" customFormat="1" ht="38.25" customHeight="1" x14ac:dyDescent="0.25">
      <c r="A17" s="32" t="s">
        <v>18</v>
      </c>
      <c r="B17" s="33" t="s">
        <v>19</v>
      </c>
      <c r="C17" s="20" t="s">
        <v>17</v>
      </c>
      <c r="D17" s="21">
        <f t="shared" ref="D17:I17" si="0">SUM(D18:D23)</f>
        <v>15.137</v>
      </c>
      <c r="E17" s="21">
        <f t="shared" si="0"/>
        <v>16.183</v>
      </c>
      <c r="F17" s="21">
        <f t="shared" si="0"/>
        <v>0.35</v>
      </c>
      <c r="G17" s="21">
        <f t="shared" si="0"/>
        <v>5.8249999999999993</v>
      </c>
      <c r="H17" s="21">
        <f t="shared" si="0"/>
        <v>9.9420000000000002</v>
      </c>
      <c r="I17" s="21">
        <f t="shared" si="0"/>
        <v>6.6000000000000003E-2</v>
      </c>
      <c r="J17" s="21">
        <f>SUM(K17:N17)</f>
        <v>3.5999999999999997E-2</v>
      </c>
      <c r="K17" s="21" t="s">
        <v>17</v>
      </c>
      <c r="L17" s="21" t="s">
        <v>17</v>
      </c>
      <c r="M17" s="30" t="s">
        <v>17</v>
      </c>
      <c r="N17" s="21">
        <f>SUM(N18:N23)</f>
        <v>3.5999999999999997E-2</v>
      </c>
      <c r="O17" s="21">
        <f>SUM(P17:S17)</f>
        <v>0.36099999999999999</v>
      </c>
      <c r="P17" s="21">
        <f t="shared" ref="P17:S17" si="1">SUM(P18:P23)</f>
        <v>0.35</v>
      </c>
      <c r="Q17" s="21">
        <f t="shared" si="1"/>
        <v>0</v>
      </c>
      <c r="R17" s="21">
        <f t="shared" si="1"/>
        <v>0</v>
      </c>
      <c r="S17" s="21">
        <f t="shared" si="1"/>
        <v>1.0999999999999999E-2</v>
      </c>
      <c r="T17" s="21">
        <f>SUM(U17:X17)</f>
        <v>2.9490000000000003</v>
      </c>
      <c r="U17" s="30" t="s">
        <v>17</v>
      </c>
      <c r="V17" s="21">
        <f>SUM(V18:V23)</f>
        <v>2.754</v>
      </c>
      <c r="W17" s="21">
        <f>SUM(W18:W23)</f>
        <v>0.17599999999999999</v>
      </c>
      <c r="X17" s="21">
        <f>SUM(X18:X23)</f>
        <v>1.9E-2</v>
      </c>
      <c r="Y17" s="21">
        <f>SUM(Z17:AC17)</f>
        <v>12.837</v>
      </c>
      <c r="Z17" s="30" t="s">
        <v>17</v>
      </c>
      <c r="AA17" s="21">
        <f>SUM(AA18:AA23)</f>
        <v>3.0709999999999997</v>
      </c>
      <c r="AB17" s="21">
        <f t="shared" ref="AB17" si="2">SUM(AB18:AB23)</f>
        <v>9.766</v>
      </c>
      <c r="AC17" s="21" t="s">
        <v>17</v>
      </c>
      <c r="AD17" s="21">
        <f>SUM(AD18:AD23)</f>
        <v>12.615</v>
      </c>
      <c r="AE17" s="21">
        <f>SUM(AE18:AE23)</f>
        <v>14.342000000000001</v>
      </c>
      <c r="AF17" s="22" t="s">
        <v>17</v>
      </c>
      <c r="AG17" s="21">
        <f>SUM(AG18:AG23)</f>
        <v>5.3659999999999997</v>
      </c>
      <c r="AH17" s="21">
        <f>SUM(AH18:AH23)</f>
        <v>8.56</v>
      </c>
      <c r="AI17" s="21">
        <f>SUM(AI18:AI23)</f>
        <v>6.6000000000000003E-2</v>
      </c>
      <c r="AJ17" s="21">
        <f>SUM(AK17:AN17)</f>
        <v>0.03</v>
      </c>
      <c r="AK17" s="34" t="str">
        <f>AK28</f>
        <v>нд</v>
      </c>
      <c r="AL17" s="21" t="s">
        <v>17</v>
      </c>
      <c r="AM17" s="30" t="s">
        <v>17</v>
      </c>
      <c r="AN17" s="30">
        <f>SUM(AN18:AN23)</f>
        <v>0.03</v>
      </c>
      <c r="AO17" s="21">
        <f>SUM(AP17:AS17)</f>
        <v>0.36</v>
      </c>
      <c r="AP17" s="21">
        <f>SUM(AP18:AP23)</f>
        <v>0.35</v>
      </c>
      <c r="AQ17" s="21" t="s">
        <v>17</v>
      </c>
      <c r="AR17" s="21" t="s">
        <v>17</v>
      </c>
      <c r="AS17" s="21">
        <f>SUM(AS18:AS23)</f>
        <v>0.01</v>
      </c>
      <c r="AT17" s="21">
        <f>SUM(AU17:AX17)</f>
        <v>10.596</v>
      </c>
      <c r="AU17" s="30" t="s">
        <v>17</v>
      </c>
      <c r="AV17" s="21">
        <f t="shared" ref="AV17:AW17" si="3">SUM(AV18:AV23)</f>
        <v>3.7240000000000002</v>
      </c>
      <c r="AW17" s="21">
        <f t="shared" si="3"/>
        <v>6.8719999999999999</v>
      </c>
      <c r="AX17" s="30" t="s">
        <v>17</v>
      </c>
      <c r="AY17" s="21">
        <f>SUM(AZ17:BC17)</f>
        <v>3.33</v>
      </c>
      <c r="AZ17" s="30" t="s">
        <v>17</v>
      </c>
      <c r="BA17" s="21">
        <f>SUM(BA18:BA23)</f>
        <v>1.6420000000000001</v>
      </c>
      <c r="BB17" s="21">
        <f t="shared" ref="BB17" si="4">SUM(BB18:BB23)</f>
        <v>1.6879999999999999</v>
      </c>
      <c r="BC17" s="21" t="s">
        <v>17</v>
      </c>
    </row>
    <row r="18" spans="1:55" s="10" customFormat="1" ht="45" customHeight="1" x14ac:dyDescent="0.25">
      <c r="A18" s="7" t="s">
        <v>20</v>
      </c>
      <c r="B18" s="13" t="s">
        <v>21</v>
      </c>
      <c r="C18" s="31" t="s">
        <v>17</v>
      </c>
      <c r="D18" s="36">
        <f>D25</f>
        <v>8.5210000000000008</v>
      </c>
      <c r="E18" s="36">
        <f>SUM(F18:I18)</f>
        <v>8.6560000000000006</v>
      </c>
      <c r="F18" s="36">
        <f>SUM(K18,P18,U18,Z18)</f>
        <v>0.35</v>
      </c>
      <c r="G18" s="36">
        <f t="shared" ref="G18:I18" si="5">SUM(L18,Q18,V18,AA18)</f>
        <v>2.754</v>
      </c>
      <c r="H18" s="36">
        <f t="shared" si="5"/>
        <v>5.4859999999999998</v>
      </c>
      <c r="I18" s="36">
        <f t="shared" si="5"/>
        <v>6.6000000000000003E-2</v>
      </c>
      <c r="J18" s="36">
        <f>SUM(K18:N18)</f>
        <v>3.5999999999999997E-2</v>
      </c>
      <c r="K18" s="36" t="s">
        <v>17</v>
      </c>
      <c r="L18" s="36" t="s">
        <v>17</v>
      </c>
      <c r="M18" s="36" t="s">
        <v>17</v>
      </c>
      <c r="N18" s="36">
        <f t="shared" ref="N18" si="6">SUM(N25)</f>
        <v>3.5999999999999997E-2</v>
      </c>
      <c r="O18" s="36" t="s">
        <v>17</v>
      </c>
      <c r="P18" s="36">
        <f t="shared" ref="P18:S18" si="7">P29</f>
        <v>0.35</v>
      </c>
      <c r="Q18" s="36" t="str">
        <f t="shared" si="7"/>
        <v>нд</v>
      </c>
      <c r="R18" s="36" t="str">
        <f t="shared" si="7"/>
        <v>нд</v>
      </c>
      <c r="S18" s="36">
        <f t="shared" si="7"/>
        <v>1.0999999999999999E-2</v>
      </c>
      <c r="T18" s="21">
        <f>SUM(U18:X18)</f>
        <v>2.9490000000000003</v>
      </c>
      <c r="U18" s="36" t="str">
        <f t="shared" ref="U18:X18" si="8">U29</f>
        <v>нд</v>
      </c>
      <c r="V18" s="36">
        <f t="shared" si="8"/>
        <v>2.754</v>
      </c>
      <c r="W18" s="36">
        <f t="shared" si="8"/>
        <v>0.17599999999999999</v>
      </c>
      <c r="X18" s="36">
        <f t="shared" si="8"/>
        <v>1.9E-2</v>
      </c>
      <c r="Y18" s="36">
        <f>SUM(Z18:AC18)</f>
        <v>5.31</v>
      </c>
      <c r="Z18" s="36" t="str">
        <f t="shared" ref="Z18:AC18" si="9">Z29</f>
        <v>нд</v>
      </c>
      <c r="AA18" s="36" t="str">
        <f t="shared" si="9"/>
        <v>нд</v>
      </c>
      <c r="AB18" s="36">
        <f t="shared" si="9"/>
        <v>5.31</v>
      </c>
      <c r="AC18" s="36" t="str">
        <f t="shared" si="9"/>
        <v>нд</v>
      </c>
      <c r="AD18" s="36">
        <f>AD25</f>
        <v>7.101</v>
      </c>
      <c r="AE18" s="36">
        <f>SUM(AF18:AI18)</f>
        <v>8.0140000000000011</v>
      </c>
      <c r="AF18" s="36">
        <f>SUM(AK18,AP18,AU18,AZ18)</f>
        <v>0.35</v>
      </c>
      <c r="AG18" s="36">
        <f t="shared" ref="AG18:AI18" si="10">SUM(AL18,AQ18,AV18,BA18)</f>
        <v>2.754</v>
      </c>
      <c r="AH18" s="36">
        <f t="shared" si="10"/>
        <v>4.8440000000000003</v>
      </c>
      <c r="AI18" s="36">
        <f t="shared" si="10"/>
        <v>6.6000000000000003E-2</v>
      </c>
      <c r="AJ18" s="36">
        <f>SUM(AK18:AN18)</f>
        <v>0.03</v>
      </c>
      <c r="AK18" s="36" t="str">
        <f t="shared" ref="AK18:AN18" si="11">AK29</f>
        <v>нд</v>
      </c>
      <c r="AL18" s="36" t="str">
        <f t="shared" si="11"/>
        <v>нд</v>
      </c>
      <c r="AM18" s="36" t="str">
        <f t="shared" si="11"/>
        <v>нд</v>
      </c>
      <c r="AN18" s="36">
        <f t="shared" si="11"/>
        <v>0.03</v>
      </c>
      <c r="AO18" s="36">
        <f>SUM(AP18:AS18)</f>
        <v>0.36</v>
      </c>
      <c r="AP18" s="36">
        <f t="shared" ref="AP18:AR18" si="12">AP29</f>
        <v>0.35</v>
      </c>
      <c r="AQ18" s="36" t="str">
        <f t="shared" si="12"/>
        <v>нд</v>
      </c>
      <c r="AR18" s="36" t="str">
        <f t="shared" si="12"/>
        <v>нд</v>
      </c>
      <c r="AS18" s="36">
        <f>AS25</f>
        <v>0.01</v>
      </c>
      <c r="AT18" s="36" t="str">
        <f t="shared" ref="AT18:AX19" si="13">AT34</f>
        <v>нд</v>
      </c>
      <c r="AU18" s="36" t="str">
        <f t="shared" ref="AU18:AX18" si="14">AU29</f>
        <v>нд</v>
      </c>
      <c r="AV18" s="36">
        <f t="shared" si="14"/>
        <v>2.754</v>
      </c>
      <c r="AW18" s="36">
        <f t="shared" si="14"/>
        <v>4.8440000000000003</v>
      </c>
      <c r="AX18" s="36">
        <f t="shared" si="14"/>
        <v>2.5999999999999999E-2</v>
      </c>
      <c r="AY18" s="36" t="s">
        <v>17</v>
      </c>
      <c r="AZ18" s="36" t="str">
        <f t="shared" ref="AZ18:BC18" si="15">AZ29</f>
        <v>нд</v>
      </c>
      <c r="BA18" s="36" t="str">
        <f t="shared" si="15"/>
        <v>нд</v>
      </c>
      <c r="BB18" s="36" t="str">
        <f t="shared" si="15"/>
        <v>нд</v>
      </c>
      <c r="BC18" s="36" t="str">
        <f t="shared" si="15"/>
        <v>нд</v>
      </c>
    </row>
    <row r="19" spans="1:55" s="10" customFormat="1" ht="33.75" customHeight="1" x14ac:dyDescent="0.25">
      <c r="A19" s="7" t="s">
        <v>48</v>
      </c>
      <c r="B19" s="13" t="s">
        <v>22</v>
      </c>
      <c r="C19" s="31" t="s">
        <v>17</v>
      </c>
      <c r="D19" s="35">
        <f>D35</f>
        <v>6.6159999999999997</v>
      </c>
      <c r="E19" s="36">
        <f>SUM(F19:I19)</f>
        <v>7.5270000000000001</v>
      </c>
      <c r="F19" s="35" t="s">
        <v>17</v>
      </c>
      <c r="G19" s="35">
        <f>G35</f>
        <v>3.0709999999999997</v>
      </c>
      <c r="H19" s="35">
        <f>H35</f>
        <v>4.4560000000000004</v>
      </c>
      <c r="I19" s="35" t="s">
        <v>17</v>
      </c>
      <c r="J19" s="36" t="s">
        <v>17</v>
      </c>
      <c r="K19" s="34" t="str">
        <f>K35</f>
        <v>нд</v>
      </c>
      <c r="L19" s="34" t="str">
        <f t="shared" ref="L19:N19" si="16">L35</f>
        <v>нд</v>
      </c>
      <c r="M19" s="34" t="str">
        <f t="shared" si="16"/>
        <v>нд</v>
      </c>
      <c r="N19" s="34" t="str">
        <f t="shared" si="16"/>
        <v>нд</v>
      </c>
      <c r="O19" s="36" t="s">
        <v>17</v>
      </c>
      <c r="P19" s="34" t="str">
        <f>P35</f>
        <v>нд</v>
      </c>
      <c r="Q19" s="34" t="str">
        <f t="shared" ref="Q19:S19" si="17">Q35</f>
        <v>нд</v>
      </c>
      <c r="R19" s="34" t="str">
        <f t="shared" si="17"/>
        <v>нд</v>
      </c>
      <c r="S19" s="34" t="str">
        <f t="shared" si="17"/>
        <v>нд</v>
      </c>
      <c r="T19" s="36" t="s">
        <v>17</v>
      </c>
      <c r="U19" s="34" t="s">
        <v>17</v>
      </c>
      <c r="V19" s="36" t="str">
        <f>V35</f>
        <v>нд</v>
      </c>
      <c r="W19" s="36" t="str">
        <f>W35</f>
        <v>нд</v>
      </c>
      <c r="X19" s="34" t="s">
        <v>17</v>
      </c>
      <c r="Y19" s="36">
        <f>SUM(Z19:AC19)</f>
        <v>7.5270000000000001</v>
      </c>
      <c r="Z19" s="36" t="s">
        <v>17</v>
      </c>
      <c r="AA19" s="36">
        <f t="shared" ref="AA19:AB19" si="18">SUM(AA35)</f>
        <v>3.0709999999999997</v>
      </c>
      <c r="AB19" s="36">
        <f t="shared" si="18"/>
        <v>4.4560000000000004</v>
      </c>
      <c r="AC19" s="36" t="s">
        <v>17</v>
      </c>
      <c r="AD19" s="35">
        <f>AD35</f>
        <v>5.5140000000000002</v>
      </c>
      <c r="AE19" s="36">
        <f>SUM(AF19:AI19)</f>
        <v>6.3279999999999994</v>
      </c>
      <c r="AF19" s="35" t="s">
        <v>17</v>
      </c>
      <c r="AG19" s="35">
        <f>AG35</f>
        <v>2.6120000000000001</v>
      </c>
      <c r="AH19" s="35">
        <f>AH35</f>
        <v>3.7159999999999997</v>
      </c>
      <c r="AI19" s="35" t="s">
        <v>17</v>
      </c>
      <c r="AJ19" s="34" t="s">
        <v>17</v>
      </c>
      <c r="AK19" s="34" t="str">
        <f t="shared" ref="AK19:AM19" si="19">AK26</f>
        <v>нд</v>
      </c>
      <c r="AL19" s="34" t="str">
        <f t="shared" si="19"/>
        <v>нд</v>
      </c>
      <c r="AM19" s="34" t="str">
        <f t="shared" si="19"/>
        <v>нд</v>
      </c>
      <c r="AN19" s="34" t="str">
        <f>AN35</f>
        <v>нд</v>
      </c>
      <c r="AO19" s="36" t="s">
        <v>17</v>
      </c>
      <c r="AP19" s="34" t="s">
        <v>17</v>
      </c>
      <c r="AQ19" s="34" t="s">
        <v>17</v>
      </c>
      <c r="AR19" s="36" t="str">
        <f>AR35</f>
        <v>нд</v>
      </c>
      <c r="AS19" s="34" t="str">
        <f>AS35</f>
        <v>нд</v>
      </c>
      <c r="AT19" s="35">
        <f t="shared" si="13"/>
        <v>2.9980000000000002</v>
      </c>
      <c r="AU19" s="35" t="str">
        <f t="shared" si="13"/>
        <v>нд</v>
      </c>
      <c r="AV19" s="35">
        <f t="shared" si="13"/>
        <v>0.97</v>
      </c>
      <c r="AW19" s="35">
        <f t="shared" si="13"/>
        <v>2.028</v>
      </c>
      <c r="AX19" s="35" t="str">
        <f t="shared" si="13"/>
        <v>нд</v>
      </c>
      <c r="AY19" s="34">
        <f>SUM(AZ19:BC19)</f>
        <v>3.33</v>
      </c>
      <c r="AZ19" s="34" t="s">
        <v>17</v>
      </c>
      <c r="BA19" s="35">
        <f t="shared" ref="BA19:BC19" si="20">BA35</f>
        <v>1.6420000000000001</v>
      </c>
      <c r="BB19" s="35">
        <f t="shared" si="20"/>
        <v>1.6879999999999999</v>
      </c>
      <c r="BC19" s="35" t="str">
        <f t="shared" si="20"/>
        <v>нд</v>
      </c>
    </row>
    <row r="20" spans="1:55" s="10" customFormat="1" ht="33.75" customHeight="1" x14ac:dyDescent="0.25">
      <c r="A20" s="7" t="s">
        <v>23</v>
      </c>
      <c r="B20" s="14" t="s">
        <v>24</v>
      </c>
      <c r="C20" s="31" t="s">
        <v>17</v>
      </c>
      <c r="D20" s="35" t="str">
        <f t="shared" ref="D20" si="21">D44</f>
        <v>нд</v>
      </c>
      <c r="E20" s="35" t="s">
        <v>17</v>
      </c>
      <c r="F20" s="35" t="s">
        <v>17</v>
      </c>
      <c r="G20" s="35" t="str">
        <f t="shared" ref="G20:H20" si="22">G44</f>
        <v>нд</v>
      </c>
      <c r="H20" s="35" t="str">
        <f t="shared" si="22"/>
        <v>нд</v>
      </c>
      <c r="I20" s="35" t="s">
        <v>17</v>
      </c>
      <c r="J20" s="34" t="s">
        <v>17</v>
      </c>
      <c r="K20" s="34" t="s">
        <v>17</v>
      </c>
      <c r="L20" s="34" t="s">
        <v>17</v>
      </c>
      <c r="M20" s="34" t="s">
        <v>17</v>
      </c>
      <c r="N20" s="34" t="s">
        <v>17</v>
      </c>
      <c r="O20" s="35" t="s">
        <v>17</v>
      </c>
      <c r="P20" s="34" t="s">
        <v>17</v>
      </c>
      <c r="Q20" s="34" t="s">
        <v>17</v>
      </c>
      <c r="R20" s="34" t="s">
        <v>17</v>
      </c>
      <c r="S20" s="34" t="s">
        <v>17</v>
      </c>
      <c r="T20" s="34" t="s">
        <v>17</v>
      </c>
      <c r="U20" s="34" t="s">
        <v>17</v>
      </c>
      <c r="V20" s="34" t="s">
        <v>17</v>
      </c>
      <c r="W20" s="34" t="s">
        <v>17</v>
      </c>
      <c r="X20" s="34" t="s">
        <v>17</v>
      </c>
      <c r="Y20" s="34" t="s">
        <v>17</v>
      </c>
      <c r="Z20" s="34" t="s">
        <v>17</v>
      </c>
      <c r="AA20" s="34" t="s">
        <v>17</v>
      </c>
      <c r="AB20" s="34" t="s">
        <v>17</v>
      </c>
      <c r="AC20" s="34" t="s">
        <v>17</v>
      </c>
      <c r="AD20" s="35" t="str">
        <f t="shared" ref="AD20" si="23">AD44</f>
        <v>нд</v>
      </c>
      <c r="AE20" s="35" t="s">
        <v>17</v>
      </c>
      <c r="AF20" s="35" t="s">
        <v>17</v>
      </c>
      <c r="AG20" s="35" t="str">
        <f t="shared" ref="AG20:AH20" si="24">AG44</f>
        <v>нд</v>
      </c>
      <c r="AH20" s="35" t="str">
        <f t="shared" si="24"/>
        <v>нд</v>
      </c>
      <c r="AI20" s="35" t="s">
        <v>17</v>
      </c>
      <c r="AJ20" s="34" t="s">
        <v>17</v>
      </c>
      <c r="AK20" s="34" t="str">
        <f t="shared" ref="AK20:AN20" si="25">AK27</f>
        <v>нд</v>
      </c>
      <c r="AL20" s="34" t="str">
        <f t="shared" si="25"/>
        <v>нд</v>
      </c>
      <c r="AM20" s="34" t="str">
        <f t="shared" si="25"/>
        <v>нд</v>
      </c>
      <c r="AN20" s="34" t="str">
        <f t="shared" si="25"/>
        <v>нд</v>
      </c>
      <c r="AO20" s="35" t="s">
        <v>17</v>
      </c>
      <c r="AP20" s="34" t="s">
        <v>17</v>
      </c>
      <c r="AQ20" s="34" t="s">
        <v>17</v>
      </c>
      <c r="AR20" s="34" t="s">
        <v>17</v>
      </c>
      <c r="AS20" s="34" t="str">
        <f t="shared" ref="AS20" si="26">AS27</f>
        <v>нд</v>
      </c>
      <c r="AT20" s="35" t="s">
        <v>17</v>
      </c>
      <c r="AU20" s="35" t="s">
        <v>17</v>
      </c>
      <c r="AV20" s="35" t="s">
        <v>17</v>
      </c>
      <c r="AW20" s="35" t="s">
        <v>17</v>
      </c>
      <c r="AX20" s="35" t="s">
        <v>17</v>
      </c>
      <c r="AY20" s="34" t="s">
        <v>17</v>
      </c>
      <c r="AZ20" s="34" t="s">
        <v>17</v>
      </c>
      <c r="BA20" s="34" t="s">
        <v>17</v>
      </c>
      <c r="BB20" s="34" t="s">
        <v>17</v>
      </c>
      <c r="BC20" s="34" t="s">
        <v>17</v>
      </c>
    </row>
    <row r="21" spans="1:55" s="10" customFormat="1" ht="33.75" customHeight="1" x14ac:dyDescent="0.25">
      <c r="A21" s="7" t="s">
        <v>25</v>
      </c>
      <c r="B21" s="13" t="s">
        <v>26</v>
      </c>
      <c r="C21" s="31" t="s">
        <v>17</v>
      </c>
      <c r="D21" s="36" t="s">
        <v>17</v>
      </c>
      <c r="E21" s="36" t="s">
        <v>17</v>
      </c>
      <c r="F21" s="36" t="s">
        <v>17</v>
      </c>
      <c r="G21" s="36" t="s">
        <v>17</v>
      </c>
      <c r="H21" s="36" t="s">
        <v>17</v>
      </c>
      <c r="I21" s="36" t="s">
        <v>17</v>
      </c>
      <c r="J21" s="36" t="s">
        <v>17</v>
      </c>
      <c r="K21" s="36" t="s">
        <v>17</v>
      </c>
      <c r="L21" s="36" t="s">
        <v>17</v>
      </c>
      <c r="M21" s="36" t="s">
        <v>17</v>
      </c>
      <c r="N21" s="36" t="s">
        <v>17</v>
      </c>
      <c r="O21" s="36" t="s">
        <v>17</v>
      </c>
      <c r="P21" s="36" t="s">
        <v>17</v>
      </c>
      <c r="Q21" s="36" t="s">
        <v>17</v>
      </c>
      <c r="R21" s="36" t="s">
        <v>17</v>
      </c>
      <c r="S21" s="36" t="s">
        <v>17</v>
      </c>
      <c r="T21" s="36" t="s">
        <v>17</v>
      </c>
      <c r="U21" s="36" t="s">
        <v>17</v>
      </c>
      <c r="V21" s="36" t="s">
        <v>17</v>
      </c>
      <c r="W21" s="36" t="s">
        <v>17</v>
      </c>
      <c r="X21" s="36" t="s">
        <v>17</v>
      </c>
      <c r="Y21" s="36" t="s">
        <v>17</v>
      </c>
      <c r="Z21" s="36" t="s">
        <v>17</v>
      </c>
      <c r="AA21" s="36" t="s">
        <v>17</v>
      </c>
      <c r="AB21" s="36" t="s">
        <v>17</v>
      </c>
      <c r="AC21" s="36" t="s">
        <v>17</v>
      </c>
      <c r="AD21" s="36" t="s">
        <v>17</v>
      </c>
      <c r="AE21" s="36" t="s">
        <v>17</v>
      </c>
      <c r="AF21" s="36" t="s">
        <v>17</v>
      </c>
      <c r="AG21" s="36" t="s">
        <v>17</v>
      </c>
      <c r="AH21" s="36" t="s">
        <v>17</v>
      </c>
      <c r="AI21" s="36" t="s">
        <v>17</v>
      </c>
      <c r="AJ21" s="36" t="s">
        <v>17</v>
      </c>
      <c r="AK21" s="36" t="s">
        <v>17</v>
      </c>
      <c r="AL21" s="36" t="s">
        <v>17</v>
      </c>
      <c r="AM21" s="36" t="s">
        <v>17</v>
      </c>
      <c r="AN21" s="36" t="s">
        <v>17</v>
      </c>
      <c r="AO21" s="36" t="s">
        <v>17</v>
      </c>
      <c r="AP21" s="36" t="s">
        <v>17</v>
      </c>
      <c r="AQ21" s="36" t="s">
        <v>17</v>
      </c>
      <c r="AR21" s="36" t="s">
        <v>17</v>
      </c>
      <c r="AS21" s="36" t="s">
        <v>17</v>
      </c>
      <c r="AT21" s="36" t="s">
        <v>17</v>
      </c>
      <c r="AU21" s="36" t="s">
        <v>17</v>
      </c>
      <c r="AV21" s="36" t="s">
        <v>17</v>
      </c>
      <c r="AW21" s="36" t="s">
        <v>17</v>
      </c>
      <c r="AX21" s="36" t="s">
        <v>17</v>
      </c>
      <c r="AY21" s="36" t="s">
        <v>17</v>
      </c>
      <c r="AZ21" s="36" t="s">
        <v>17</v>
      </c>
      <c r="BA21" s="36" t="s">
        <v>17</v>
      </c>
      <c r="BB21" s="36" t="s">
        <v>17</v>
      </c>
      <c r="BC21" s="36" t="s">
        <v>17</v>
      </c>
    </row>
    <row r="22" spans="1:55" s="10" customFormat="1" ht="32.25" customHeight="1" x14ac:dyDescent="0.25">
      <c r="A22" s="7" t="s">
        <v>49</v>
      </c>
      <c r="B22" s="13" t="s">
        <v>27</v>
      </c>
      <c r="C22" s="31" t="s">
        <v>17</v>
      </c>
      <c r="D22" s="35" t="str">
        <f t="shared" ref="D22" si="27">D46</f>
        <v>нд</v>
      </c>
      <c r="E22" s="35" t="str">
        <f t="shared" ref="E22:BC22" si="28">E46</f>
        <v>нд</v>
      </c>
      <c r="F22" s="35" t="str">
        <f t="shared" si="28"/>
        <v>нд</v>
      </c>
      <c r="G22" s="35" t="str">
        <f t="shared" si="28"/>
        <v>нд</v>
      </c>
      <c r="H22" s="35" t="str">
        <f t="shared" si="28"/>
        <v>нд</v>
      </c>
      <c r="I22" s="35" t="str">
        <f t="shared" si="28"/>
        <v>нд</v>
      </c>
      <c r="J22" s="35" t="str">
        <f t="shared" si="28"/>
        <v>нд</v>
      </c>
      <c r="K22" s="35" t="str">
        <f t="shared" si="28"/>
        <v>нд</v>
      </c>
      <c r="L22" s="35" t="str">
        <f t="shared" si="28"/>
        <v>нд</v>
      </c>
      <c r="M22" s="35" t="str">
        <f t="shared" si="28"/>
        <v>нд</v>
      </c>
      <c r="N22" s="35" t="str">
        <f t="shared" si="28"/>
        <v>нд</v>
      </c>
      <c r="O22" s="35" t="str">
        <f t="shared" si="28"/>
        <v>нд</v>
      </c>
      <c r="P22" s="35" t="str">
        <f t="shared" si="28"/>
        <v>нд</v>
      </c>
      <c r="Q22" s="35" t="str">
        <f t="shared" si="28"/>
        <v>нд</v>
      </c>
      <c r="R22" s="35" t="str">
        <f t="shared" si="28"/>
        <v>нд</v>
      </c>
      <c r="S22" s="35" t="str">
        <f t="shared" si="28"/>
        <v>нд</v>
      </c>
      <c r="T22" s="35" t="str">
        <f t="shared" si="28"/>
        <v>нд</v>
      </c>
      <c r="U22" s="35" t="str">
        <f t="shared" si="28"/>
        <v>нд</v>
      </c>
      <c r="V22" s="35" t="str">
        <f t="shared" si="28"/>
        <v>нд</v>
      </c>
      <c r="W22" s="35" t="str">
        <f t="shared" si="28"/>
        <v>нд</v>
      </c>
      <c r="X22" s="35" t="str">
        <f t="shared" si="28"/>
        <v>нд</v>
      </c>
      <c r="Y22" s="35" t="str">
        <f t="shared" si="28"/>
        <v>нд</v>
      </c>
      <c r="Z22" s="35" t="str">
        <f t="shared" si="28"/>
        <v>нд</v>
      </c>
      <c r="AA22" s="35" t="str">
        <f t="shared" si="28"/>
        <v>нд</v>
      </c>
      <c r="AB22" s="35" t="str">
        <f t="shared" si="28"/>
        <v>нд</v>
      </c>
      <c r="AC22" s="35" t="str">
        <f t="shared" si="28"/>
        <v>нд</v>
      </c>
      <c r="AD22" s="35" t="str">
        <f t="shared" si="28"/>
        <v>нд</v>
      </c>
      <c r="AE22" s="35" t="str">
        <f t="shared" si="28"/>
        <v>нд</v>
      </c>
      <c r="AF22" s="35" t="str">
        <f t="shared" si="28"/>
        <v>нд</v>
      </c>
      <c r="AG22" s="35" t="str">
        <f t="shared" si="28"/>
        <v>нд</v>
      </c>
      <c r="AH22" s="35" t="str">
        <f t="shared" si="28"/>
        <v>нд</v>
      </c>
      <c r="AI22" s="35" t="str">
        <f t="shared" si="28"/>
        <v>нд</v>
      </c>
      <c r="AJ22" s="35" t="str">
        <f t="shared" si="28"/>
        <v>нд</v>
      </c>
      <c r="AK22" s="35" t="str">
        <f t="shared" si="28"/>
        <v>нд</v>
      </c>
      <c r="AL22" s="35" t="str">
        <f t="shared" si="28"/>
        <v>нд</v>
      </c>
      <c r="AM22" s="35" t="str">
        <f t="shared" si="28"/>
        <v>нд</v>
      </c>
      <c r="AN22" s="35" t="str">
        <f t="shared" si="28"/>
        <v>нд</v>
      </c>
      <c r="AO22" s="35" t="str">
        <f t="shared" si="28"/>
        <v>нд</v>
      </c>
      <c r="AP22" s="35" t="str">
        <f t="shared" si="28"/>
        <v>нд</v>
      </c>
      <c r="AQ22" s="35" t="str">
        <f t="shared" si="28"/>
        <v>нд</v>
      </c>
      <c r="AR22" s="35" t="str">
        <f t="shared" si="28"/>
        <v>нд</v>
      </c>
      <c r="AS22" s="35" t="str">
        <f t="shared" si="28"/>
        <v>нд</v>
      </c>
      <c r="AT22" s="35" t="str">
        <f t="shared" si="28"/>
        <v>нд</v>
      </c>
      <c r="AU22" s="35" t="str">
        <f t="shared" si="28"/>
        <v>нд</v>
      </c>
      <c r="AV22" s="35" t="str">
        <f t="shared" si="28"/>
        <v>нд</v>
      </c>
      <c r="AW22" s="35" t="str">
        <f t="shared" si="28"/>
        <v>нд</v>
      </c>
      <c r="AX22" s="35" t="str">
        <f t="shared" si="28"/>
        <v>нд</v>
      </c>
      <c r="AY22" s="35" t="str">
        <f t="shared" si="28"/>
        <v>нд</v>
      </c>
      <c r="AZ22" s="35" t="str">
        <f t="shared" si="28"/>
        <v>нд</v>
      </c>
      <c r="BA22" s="35" t="str">
        <f t="shared" si="28"/>
        <v>нд</v>
      </c>
      <c r="BB22" s="35" t="str">
        <f t="shared" si="28"/>
        <v>нд</v>
      </c>
      <c r="BC22" s="35" t="str">
        <f t="shared" si="28"/>
        <v>нд</v>
      </c>
    </row>
    <row r="23" spans="1:55" s="10" customFormat="1" ht="33.75" customHeight="1" x14ac:dyDescent="0.25">
      <c r="A23" s="7" t="s">
        <v>50</v>
      </c>
      <c r="B23" s="14" t="s">
        <v>28</v>
      </c>
      <c r="C23" s="31" t="s">
        <v>17</v>
      </c>
      <c r="D23" s="36" t="s">
        <v>17</v>
      </c>
      <c r="E23" s="36" t="s">
        <v>17</v>
      </c>
      <c r="F23" s="36" t="s">
        <v>17</v>
      </c>
      <c r="G23" s="36" t="s">
        <v>17</v>
      </c>
      <c r="H23" s="36" t="s">
        <v>17</v>
      </c>
      <c r="I23" s="36" t="s">
        <v>17</v>
      </c>
      <c r="J23" s="36" t="s">
        <v>17</v>
      </c>
      <c r="K23" s="36" t="s">
        <v>17</v>
      </c>
      <c r="L23" s="36" t="s">
        <v>17</v>
      </c>
      <c r="M23" s="36" t="s">
        <v>17</v>
      </c>
      <c r="N23" s="36" t="s">
        <v>17</v>
      </c>
      <c r="O23" s="36" t="s">
        <v>17</v>
      </c>
      <c r="P23" s="36" t="s">
        <v>17</v>
      </c>
      <c r="Q23" s="36" t="s">
        <v>17</v>
      </c>
      <c r="R23" s="36" t="s">
        <v>17</v>
      </c>
      <c r="S23" s="36" t="s">
        <v>17</v>
      </c>
      <c r="T23" s="36" t="s">
        <v>17</v>
      </c>
      <c r="U23" s="36" t="s">
        <v>17</v>
      </c>
      <c r="V23" s="36" t="s">
        <v>17</v>
      </c>
      <c r="W23" s="36" t="s">
        <v>17</v>
      </c>
      <c r="X23" s="36" t="s">
        <v>17</v>
      </c>
      <c r="Y23" s="36" t="s">
        <v>17</v>
      </c>
      <c r="Z23" s="36" t="s">
        <v>17</v>
      </c>
      <c r="AA23" s="36" t="s">
        <v>17</v>
      </c>
      <c r="AB23" s="36" t="s">
        <v>17</v>
      </c>
      <c r="AC23" s="36" t="s">
        <v>17</v>
      </c>
      <c r="AD23" s="36" t="s">
        <v>17</v>
      </c>
      <c r="AE23" s="36" t="s">
        <v>17</v>
      </c>
      <c r="AF23" s="36" t="s">
        <v>17</v>
      </c>
      <c r="AG23" s="36" t="s">
        <v>17</v>
      </c>
      <c r="AH23" s="36" t="s">
        <v>17</v>
      </c>
      <c r="AI23" s="36" t="s">
        <v>17</v>
      </c>
      <c r="AJ23" s="36" t="s">
        <v>17</v>
      </c>
      <c r="AK23" s="36" t="s">
        <v>17</v>
      </c>
      <c r="AL23" s="36" t="s">
        <v>17</v>
      </c>
      <c r="AM23" s="36" t="s">
        <v>17</v>
      </c>
      <c r="AN23" s="36" t="s">
        <v>17</v>
      </c>
      <c r="AO23" s="36" t="s">
        <v>17</v>
      </c>
      <c r="AP23" s="36" t="s">
        <v>17</v>
      </c>
      <c r="AQ23" s="36" t="s">
        <v>17</v>
      </c>
      <c r="AR23" s="36" t="s">
        <v>17</v>
      </c>
      <c r="AS23" s="36" t="s">
        <v>17</v>
      </c>
      <c r="AT23" s="36" t="s">
        <v>17</v>
      </c>
      <c r="AU23" s="36" t="s">
        <v>17</v>
      </c>
      <c r="AV23" s="36" t="s">
        <v>17</v>
      </c>
      <c r="AW23" s="36" t="s">
        <v>17</v>
      </c>
      <c r="AX23" s="36" t="s">
        <v>17</v>
      </c>
      <c r="AY23" s="36" t="s">
        <v>17</v>
      </c>
      <c r="AZ23" s="36" t="s">
        <v>17</v>
      </c>
      <c r="BA23" s="36" t="s">
        <v>17</v>
      </c>
      <c r="BB23" s="36" t="s">
        <v>17</v>
      </c>
      <c r="BC23" s="36" t="s">
        <v>17</v>
      </c>
    </row>
    <row r="24" spans="1:55" s="10" customFormat="1" ht="33" customHeight="1" x14ac:dyDescent="0.25">
      <c r="A24" s="32" t="s">
        <v>4</v>
      </c>
      <c r="B24" s="33" t="s">
        <v>47</v>
      </c>
      <c r="C24" s="20" t="s">
        <v>17</v>
      </c>
      <c r="D24" s="21">
        <f>D17</f>
        <v>15.137</v>
      </c>
      <c r="E24" s="21">
        <f>E17</f>
        <v>16.183</v>
      </c>
      <c r="F24" s="21">
        <f t="shared" ref="F24:BB24" si="29">F17</f>
        <v>0.35</v>
      </c>
      <c r="G24" s="21">
        <f t="shared" si="29"/>
        <v>5.8249999999999993</v>
      </c>
      <c r="H24" s="21">
        <f>H17</f>
        <v>9.9420000000000002</v>
      </c>
      <c r="I24" s="21">
        <f t="shared" si="29"/>
        <v>6.6000000000000003E-2</v>
      </c>
      <c r="J24" s="22">
        <f t="shared" si="29"/>
        <v>3.5999999999999997E-2</v>
      </c>
      <c r="K24" s="22" t="str">
        <f t="shared" si="29"/>
        <v>нд</v>
      </c>
      <c r="L24" s="22" t="str">
        <f t="shared" si="29"/>
        <v>нд</v>
      </c>
      <c r="M24" s="22" t="str">
        <f t="shared" si="29"/>
        <v>нд</v>
      </c>
      <c r="N24" s="22">
        <f t="shared" si="29"/>
        <v>3.5999999999999997E-2</v>
      </c>
      <c r="O24" s="21">
        <f>O17</f>
        <v>0.36099999999999999</v>
      </c>
      <c r="P24" s="22">
        <f t="shared" si="29"/>
        <v>0.35</v>
      </c>
      <c r="Q24" s="22">
        <f t="shared" si="29"/>
        <v>0</v>
      </c>
      <c r="R24" s="22">
        <f t="shared" si="29"/>
        <v>0</v>
      </c>
      <c r="S24" s="22">
        <f t="shared" si="29"/>
        <v>1.0999999999999999E-2</v>
      </c>
      <c r="T24" s="21">
        <f>T17</f>
        <v>2.9490000000000003</v>
      </c>
      <c r="U24" s="22" t="str">
        <f t="shared" si="29"/>
        <v>нд</v>
      </c>
      <c r="V24" s="22">
        <f t="shared" si="29"/>
        <v>2.754</v>
      </c>
      <c r="W24" s="22">
        <f t="shared" si="29"/>
        <v>0.17599999999999999</v>
      </c>
      <c r="X24" s="22">
        <f t="shared" si="29"/>
        <v>1.9E-2</v>
      </c>
      <c r="Y24" s="30">
        <f t="shared" si="29"/>
        <v>12.837</v>
      </c>
      <c r="Z24" s="22" t="str">
        <f t="shared" si="29"/>
        <v>нд</v>
      </c>
      <c r="AA24" s="22">
        <f t="shared" si="29"/>
        <v>3.0709999999999997</v>
      </c>
      <c r="AB24" s="22">
        <f t="shared" si="29"/>
        <v>9.766</v>
      </c>
      <c r="AC24" s="30" t="str">
        <f>AC17</f>
        <v>нд</v>
      </c>
      <c r="AD24" s="22">
        <f t="shared" si="29"/>
        <v>12.615</v>
      </c>
      <c r="AE24" s="21">
        <f>AE17</f>
        <v>14.342000000000001</v>
      </c>
      <c r="AF24" s="21">
        <f>SUM(AK24,AP24,AU24,AZ24)</f>
        <v>0.35</v>
      </c>
      <c r="AG24" s="21">
        <f t="shared" ref="AG24" si="30">AG17</f>
        <v>5.3659999999999997</v>
      </c>
      <c r="AH24" s="21">
        <f>AH17</f>
        <v>8.56</v>
      </c>
      <c r="AI24" s="21">
        <f t="shared" ref="AI24" si="31">AI17</f>
        <v>6.6000000000000003E-2</v>
      </c>
      <c r="AJ24" s="22">
        <f t="shared" si="29"/>
        <v>0.03</v>
      </c>
      <c r="AK24" s="22" t="str">
        <f t="shared" si="29"/>
        <v>нд</v>
      </c>
      <c r="AL24" s="22" t="str">
        <f t="shared" si="29"/>
        <v>нд</v>
      </c>
      <c r="AM24" s="22" t="str">
        <f t="shared" si="29"/>
        <v>нд</v>
      </c>
      <c r="AN24" s="22">
        <f t="shared" si="29"/>
        <v>0.03</v>
      </c>
      <c r="AO24" s="21">
        <f>AO17</f>
        <v>0.36</v>
      </c>
      <c r="AP24" s="22">
        <f t="shared" ref="AP24:AR24" si="32">AP17</f>
        <v>0.35</v>
      </c>
      <c r="AQ24" s="22" t="str">
        <f t="shared" si="32"/>
        <v>нд</v>
      </c>
      <c r="AR24" s="22" t="str">
        <f t="shared" si="32"/>
        <v>нд</v>
      </c>
      <c r="AS24" s="22">
        <f t="shared" si="29"/>
        <v>0.01</v>
      </c>
      <c r="AT24" s="22">
        <f t="shared" si="29"/>
        <v>10.596</v>
      </c>
      <c r="AU24" s="22" t="str">
        <f t="shared" si="29"/>
        <v>нд</v>
      </c>
      <c r="AV24" s="22">
        <f t="shared" si="29"/>
        <v>3.7240000000000002</v>
      </c>
      <c r="AW24" s="22">
        <f t="shared" si="29"/>
        <v>6.8719999999999999</v>
      </c>
      <c r="AX24" s="22" t="str">
        <f t="shared" si="29"/>
        <v>нд</v>
      </c>
      <c r="AY24" s="22">
        <f t="shared" si="29"/>
        <v>3.33</v>
      </c>
      <c r="AZ24" s="22" t="str">
        <f t="shared" si="29"/>
        <v>нд</v>
      </c>
      <c r="BA24" s="22">
        <f t="shared" si="29"/>
        <v>1.6420000000000001</v>
      </c>
      <c r="BB24" s="22">
        <f t="shared" si="29"/>
        <v>1.6879999999999999</v>
      </c>
      <c r="BC24" s="22" t="s">
        <v>17</v>
      </c>
    </row>
    <row r="25" spans="1:55" s="10" customFormat="1" ht="37.5" customHeight="1" x14ac:dyDescent="0.25">
      <c r="A25" s="7" t="s">
        <v>5</v>
      </c>
      <c r="B25" s="13" t="s">
        <v>40</v>
      </c>
      <c r="C25" s="31" t="s">
        <v>17</v>
      </c>
      <c r="D25" s="34">
        <f>D26</f>
        <v>8.5210000000000008</v>
      </c>
      <c r="E25" s="36">
        <f>SUM(F25:I25)</f>
        <v>8.6560000000000006</v>
      </c>
      <c r="F25" s="36">
        <f>SUM(K25,P25,U25,Z25)</f>
        <v>0.35</v>
      </c>
      <c r="G25" s="36">
        <f t="shared" ref="G25:I25" si="33">SUM(L25,Q25,V25,AA25)</f>
        <v>2.754</v>
      </c>
      <c r="H25" s="36">
        <f t="shared" si="33"/>
        <v>5.4859999999999998</v>
      </c>
      <c r="I25" s="36">
        <f t="shared" si="33"/>
        <v>6.6000000000000003E-2</v>
      </c>
      <c r="J25" s="36">
        <f>SUM(K25:N25)</f>
        <v>3.5999999999999997E-2</v>
      </c>
      <c r="K25" s="36" t="str">
        <f>K29</f>
        <v>нд</v>
      </c>
      <c r="L25" s="36" t="str">
        <f t="shared" ref="L25:N25" si="34">L29</f>
        <v>нд</v>
      </c>
      <c r="M25" s="36" t="str">
        <f t="shared" si="34"/>
        <v>нд</v>
      </c>
      <c r="N25" s="36">
        <f t="shared" si="34"/>
        <v>3.5999999999999997E-2</v>
      </c>
      <c r="O25" s="36">
        <f>SUM(P25:S25)</f>
        <v>0.36099999999999999</v>
      </c>
      <c r="P25" s="36">
        <f>P29</f>
        <v>0.35</v>
      </c>
      <c r="Q25" s="36" t="str">
        <f t="shared" ref="Q25:S25" si="35">Q29</f>
        <v>нд</v>
      </c>
      <c r="R25" s="36" t="str">
        <f t="shared" si="35"/>
        <v>нд</v>
      </c>
      <c r="S25" s="36">
        <f t="shared" si="35"/>
        <v>1.0999999999999999E-2</v>
      </c>
      <c r="T25" s="36">
        <f>SUM(U25:X25)</f>
        <v>2.9490000000000003</v>
      </c>
      <c r="U25" s="36" t="str">
        <f>U29</f>
        <v>нд</v>
      </c>
      <c r="V25" s="36">
        <f t="shared" ref="V25:X25" si="36">V29</f>
        <v>2.754</v>
      </c>
      <c r="W25" s="36">
        <f t="shared" si="36"/>
        <v>0.17599999999999999</v>
      </c>
      <c r="X25" s="36">
        <f t="shared" si="36"/>
        <v>1.9E-2</v>
      </c>
      <c r="Y25" s="36">
        <f>SUM(Z25:AC25)</f>
        <v>5.31</v>
      </c>
      <c r="Z25" s="36" t="str">
        <f>Z29</f>
        <v>нд</v>
      </c>
      <c r="AA25" s="36" t="str">
        <f t="shared" ref="AA25:AC25" si="37">AA29</f>
        <v>нд</v>
      </c>
      <c r="AB25" s="36">
        <f t="shared" si="37"/>
        <v>5.31</v>
      </c>
      <c r="AC25" s="36" t="str">
        <f t="shared" si="37"/>
        <v>нд</v>
      </c>
      <c r="AD25" s="36">
        <f>AD26</f>
        <v>7.101</v>
      </c>
      <c r="AE25" s="36">
        <f>AE26</f>
        <v>8.0140000000000011</v>
      </c>
      <c r="AF25" s="36">
        <f t="shared" ref="AF25:AI25" si="38">AF26</f>
        <v>0.35</v>
      </c>
      <c r="AG25" s="36">
        <f t="shared" si="38"/>
        <v>2.754</v>
      </c>
      <c r="AH25" s="36">
        <f t="shared" si="38"/>
        <v>4.8440000000000003</v>
      </c>
      <c r="AI25" s="36">
        <f t="shared" si="38"/>
        <v>6.6000000000000003E-2</v>
      </c>
      <c r="AJ25" s="36">
        <f>SUM(AK25:AN25)</f>
        <v>0.03</v>
      </c>
      <c r="AK25" s="36" t="str">
        <f>AK29</f>
        <v>нд</v>
      </c>
      <c r="AL25" s="36" t="str">
        <f t="shared" ref="AL25:AN25" si="39">AL29</f>
        <v>нд</v>
      </c>
      <c r="AM25" s="36" t="str">
        <f t="shared" si="39"/>
        <v>нд</v>
      </c>
      <c r="AN25" s="36">
        <f t="shared" si="39"/>
        <v>0.03</v>
      </c>
      <c r="AO25" s="36">
        <f>SUM(AP25:AS25)</f>
        <v>0.36</v>
      </c>
      <c r="AP25" s="36">
        <f>AP29</f>
        <v>0.35</v>
      </c>
      <c r="AQ25" s="36" t="str">
        <f t="shared" ref="AQ25:AS25" si="40">AQ29</f>
        <v>нд</v>
      </c>
      <c r="AR25" s="36" t="str">
        <f t="shared" si="40"/>
        <v>нд</v>
      </c>
      <c r="AS25" s="36">
        <f t="shared" si="40"/>
        <v>0.01</v>
      </c>
      <c r="AT25" s="36">
        <f>SUM(AU25:AX25)</f>
        <v>7.6240000000000006</v>
      </c>
      <c r="AU25" s="36" t="str">
        <f>AU29</f>
        <v>нд</v>
      </c>
      <c r="AV25" s="36">
        <f t="shared" ref="AV25:AX25" si="41">AV29</f>
        <v>2.754</v>
      </c>
      <c r="AW25" s="36">
        <f t="shared" si="41"/>
        <v>4.8440000000000003</v>
      </c>
      <c r="AX25" s="36">
        <f t="shared" si="41"/>
        <v>2.5999999999999999E-2</v>
      </c>
      <c r="AY25" s="36" t="s">
        <v>17</v>
      </c>
      <c r="AZ25" s="36" t="str">
        <f>AZ29</f>
        <v>нд</v>
      </c>
      <c r="BA25" s="36" t="str">
        <f t="shared" ref="BA25:BC25" si="42">BA29</f>
        <v>нд</v>
      </c>
      <c r="BB25" s="36" t="str">
        <f t="shared" si="42"/>
        <v>нд</v>
      </c>
      <c r="BC25" s="36" t="str">
        <f t="shared" si="42"/>
        <v>нд</v>
      </c>
    </row>
    <row r="26" spans="1:55" s="10" customFormat="1" ht="35.25" customHeight="1" x14ac:dyDescent="0.25">
      <c r="A26" s="7" t="s">
        <v>7</v>
      </c>
      <c r="B26" s="13" t="s">
        <v>29</v>
      </c>
      <c r="C26" s="31" t="s">
        <v>17</v>
      </c>
      <c r="D26" s="34">
        <f>D29</f>
        <v>8.5210000000000008</v>
      </c>
      <c r="E26" s="67">
        <f>E29</f>
        <v>8.6560000000000006</v>
      </c>
      <c r="F26" s="67">
        <f t="shared" ref="F26:BC26" si="43">F29</f>
        <v>0.35</v>
      </c>
      <c r="G26" s="67">
        <f t="shared" si="43"/>
        <v>2.754</v>
      </c>
      <c r="H26" s="67">
        <f t="shared" si="43"/>
        <v>5.4859999999999998</v>
      </c>
      <c r="I26" s="67">
        <f t="shared" si="43"/>
        <v>6.6000000000000003E-2</v>
      </c>
      <c r="J26" s="67">
        <f t="shared" si="43"/>
        <v>3.5999999999999997E-2</v>
      </c>
      <c r="K26" s="67" t="str">
        <f t="shared" si="43"/>
        <v>нд</v>
      </c>
      <c r="L26" s="67" t="str">
        <f t="shared" si="43"/>
        <v>нд</v>
      </c>
      <c r="M26" s="67" t="str">
        <f t="shared" si="43"/>
        <v>нд</v>
      </c>
      <c r="N26" s="67">
        <f t="shared" si="43"/>
        <v>3.5999999999999997E-2</v>
      </c>
      <c r="O26" s="67">
        <f t="shared" si="43"/>
        <v>0.36099999999999999</v>
      </c>
      <c r="P26" s="67">
        <f t="shared" si="43"/>
        <v>0.35</v>
      </c>
      <c r="Q26" s="67" t="str">
        <f t="shared" si="43"/>
        <v>нд</v>
      </c>
      <c r="R26" s="67" t="str">
        <f t="shared" si="43"/>
        <v>нд</v>
      </c>
      <c r="S26" s="67">
        <f t="shared" si="43"/>
        <v>1.0999999999999999E-2</v>
      </c>
      <c r="T26" s="67">
        <f t="shared" si="43"/>
        <v>2.9490000000000003</v>
      </c>
      <c r="U26" s="67" t="str">
        <f t="shared" si="43"/>
        <v>нд</v>
      </c>
      <c r="V26" s="67">
        <f t="shared" si="43"/>
        <v>2.754</v>
      </c>
      <c r="W26" s="67">
        <f t="shared" si="43"/>
        <v>0.17599999999999999</v>
      </c>
      <c r="X26" s="67">
        <f t="shared" si="43"/>
        <v>1.9E-2</v>
      </c>
      <c r="Y26" s="67">
        <f t="shared" si="43"/>
        <v>5.31</v>
      </c>
      <c r="Z26" s="67" t="str">
        <f t="shared" si="43"/>
        <v>нд</v>
      </c>
      <c r="AA26" s="67" t="str">
        <f t="shared" si="43"/>
        <v>нд</v>
      </c>
      <c r="AB26" s="67">
        <f t="shared" si="43"/>
        <v>5.31</v>
      </c>
      <c r="AC26" s="67" t="str">
        <f t="shared" si="43"/>
        <v>нд</v>
      </c>
      <c r="AD26" s="36">
        <f t="shared" si="43"/>
        <v>7.101</v>
      </c>
      <c r="AE26" s="36">
        <f t="shared" si="43"/>
        <v>8.0140000000000011</v>
      </c>
      <c r="AF26" s="36">
        <f t="shared" si="43"/>
        <v>0.35</v>
      </c>
      <c r="AG26" s="36">
        <f t="shared" si="43"/>
        <v>2.754</v>
      </c>
      <c r="AH26" s="36">
        <f t="shared" si="43"/>
        <v>4.8440000000000003</v>
      </c>
      <c r="AI26" s="36">
        <f t="shared" si="43"/>
        <v>6.6000000000000003E-2</v>
      </c>
      <c r="AJ26" s="36">
        <f t="shared" si="43"/>
        <v>0.03</v>
      </c>
      <c r="AK26" s="67" t="str">
        <f t="shared" si="43"/>
        <v>нд</v>
      </c>
      <c r="AL26" s="67" t="str">
        <f t="shared" si="43"/>
        <v>нд</v>
      </c>
      <c r="AM26" s="67" t="str">
        <f t="shared" si="43"/>
        <v>нд</v>
      </c>
      <c r="AN26" s="36">
        <f t="shared" si="43"/>
        <v>0.03</v>
      </c>
      <c r="AO26" s="36">
        <f t="shared" si="43"/>
        <v>0.36</v>
      </c>
      <c r="AP26" s="36">
        <f t="shared" si="43"/>
        <v>0.35</v>
      </c>
      <c r="AQ26" s="67" t="str">
        <f t="shared" si="43"/>
        <v>нд</v>
      </c>
      <c r="AR26" s="67" t="str">
        <f t="shared" si="43"/>
        <v>нд</v>
      </c>
      <c r="AS26" s="36">
        <f t="shared" si="43"/>
        <v>0.01</v>
      </c>
      <c r="AT26" s="67">
        <f t="shared" si="43"/>
        <v>7.6240000000000006</v>
      </c>
      <c r="AU26" s="67" t="str">
        <f t="shared" si="43"/>
        <v>нд</v>
      </c>
      <c r="AV26" s="67">
        <f t="shared" si="43"/>
        <v>2.754</v>
      </c>
      <c r="AW26" s="67">
        <f t="shared" si="43"/>
        <v>4.8440000000000003</v>
      </c>
      <c r="AX26" s="67">
        <f t="shared" si="43"/>
        <v>2.5999999999999999E-2</v>
      </c>
      <c r="AY26" s="67" t="str">
        <f t="shared" si="43"/>
        <v>нд</v>
      </c>
      <c r="AZ26" s="67" t="str">
        <f t="shared" si="43"/>
        <v>нд</v>
      </c>
      <c r="BA26" s="67" t="str">
        <f t="shared" si="43"/>
        <v>нд</v>
      </c>
      <c r="BB26" s="67" t="str">
        <f t="shared" si="43"/>
        <v>нд</v>
      </c>
      <c r="BC26" s="67" t="str">
        <f t="shared" si="43"/>
        <v>нд</v>
      </c>
    </row>
    <row r="27" spans="1:55" s="10" customFormat="1" ht="46.5" customHeight="1" x14ac:dyDescent="0.25">
      <c r="A27" s="7" t="s">
        <v>12</v>
      </c>
      <c r="B27" s="13" t="s">
        <v>30</v>
      </c>
      <c r="C27" s="31" t="s">
        <v>17</v>
      </c>
      <c r="D27" s="35" t="s">
        <v>17</v>
      </c>
      <c r="E27" s="35" t="s">
        <v>17</v>
      </c>
      <c r="F27" s="35" t="s">
        <v>17</v>
      </c>
      <c r="G27" s="35" t="s">
        <v>17</v>
      </c>
      <c r="H27" s="35" t="s">
        <v>17</v>
      </c>
      <c r="I27" s="34" t="s">
        <v>17</v>
      </c>
      <c r="J27" s="34" t="s">
        <v>17</v>
      </c>
      <c r="K27" s="34" t="s">
        <v>17</v>
      </c>
      <c r="L27" s="34" t="s">
        <v>17</v>
      </c>
      <c r="M27" s="34" t="s">
        <v>17</v>
      </c>
      <c r="N27" s="34" t="s">
        <v>17</v>
      </c>
      <c r="O27" s="34" t="s">
        <v>17</v>
      </c>
      <c r="P27" s="34" t="s">
        <v>17</v>
      </c>
      <c r="Q27" s="34" t="s">
        <v>17</v>
      </c>
      <c r="R27" s="34" t="s">
        <v>17</v>
      </c>
      <c r="S27" s="34" t="s">
        <v>17</v>
      </c>
      <c r="T27" s="34" t="s">
        <v>17</v>
      </c>
      <c r="U27" s="34" t="s">
        <v>17</v>
      </c>
      <c r="V27" s="34" t="s">
        <v>17</v>
      </c>
      <c r="W27" s="34" t="s">
        <v>17</v>
      </c>
      <c r="X27" s="34" t="s">
        <v>17</v>
      </c>
      <c r="Y27" s="34" t="s">
        <v>17</v>
      </c>
      <c r="Z27" s="34" t="s">
        <v>17</v>
      </c>
      <c r="AA27" s="34" t="s">
        <v>17</v>
      </c>
      <c r="AB27" s="34" t="s">
        <v>17</v>
      </c>
      <c r="AC27" s="34" t="s">
        <v>17</v>
      </c>
      <c r="AD27" s="35" t="s">
        <v>17</v>
      </c>
      <c r="AE27" s="35" t="s">
        <v>17</v>
      </c>
      <c r="AF27" s="35" t="s">
        <v>17</v>
      </c>
      <c r="AG27" s="35" t="s">
        <v>17</v>
      </c>
      <c r="AH27" s="35" t="s">
        <v>17</v>
      </c>
      <c r="AI27" s="34" t="s">
        <v>17</v>
      </c>
      <c r="AJ27" s="34" t="s">
        <v>17</v>
      </c>
      <c r="AK27" s="34" t="s">
        <v>17</v>
      </c>
      <c r="AL27" s="34" t="s">
        <v>17</v>
      </c>
      <c r="AM27" s="34" t="s">
        <v>17</v>
      </c>
      <c r="AN27" s="34" t="s">
        <v>17</v>
      </c>
      <c r="AO27" s="34" t="s">
        <v>17</v>
      </c>
      <c r="AP27" s="34" t="s">
        <v>17</v>
      </c>
      <c r="AQ27" s="34" t="s">
        <v>17</v>
      </c>
      <c r="AR27" s="34" t="s">
        <v>17</v>
      </c>
      <c r="AS27" s="34" t="s">
        <v>17</v>
      </c>
      <c r="AT27" s="34" t="s">
        <v>17</v>
      </c>
      <c r="AU27" s="34" t="s">
        <v>17</v>
      </c>
      <c r="AV27" s="34" t="s">
        <v>17</v>
      </c>
      <c r="AW27" s="34" t="s">
        <v>17</v>
      </c>
      <c r="AX27" s="34" t="s">
        <v>17</v>
      </c>
      <c r="AY27" s="34" t="s">
        <v>17</v>
      </c>
      <c r="AZ27" s="34" t="s">
        <v>17</v>
      </c>
      <c r="BA27" s="34" t="s">
        <v>17</v>
      </c>
      <c r="BB27" s="34" t="s">
        <v>17</v>
      </c>
      <c r="BC27" s="34" t="s">
        <v>17</v>
      </c>
    </row>
    <row r="28" spans="1:55" s="10" customFormat="1" ht="43.5" customHeight="1" x14ac:dyDescent="0.25">
      <c r="A28" s="7" t="s">
        <v>13</v>
      </c>
      <c r="B28" s="13" t="s">
        <v>41</v>
      </c>
      <c r="C28" s="31" t="s">
        <v>17</v>
      </c>
      <c r="D28" s="35" t="s">
        <v>17</v>
      </c>
      <c r="E28" s="35" t="s">
        <v>17</v>
      </c>
      <c r="F28" s="35" t="s">
        <v>17</v>
      </c>
      <c r="G28" s="35" t="s">
        <v>17</v>
      </c>
      <c r="H28" s="35" t="s">
        <v>17</v>
      </c>
      <c r="I28" s="34" t="s">
        <v>17</v>
      </c>
      <c r="J28" s="34" t="s">
        <v>17</v>
      </c>
      <c r="K28" s="34" t="s">
        <v>17</v>
      </c>
      <c r="L28" s="34" t="s">
        <v>17</v>
      </c>
      <c r="M28" s="34" t="s">
        <v>17</v>
      </c>
      <c r="N28" s="34" t="s">
        <v>17</v>
      </c>
      <c r="O28" s="34" t="s">
        <v>17</v>
      </c>
      <c r="P28" s="34" t="s">
        <v>17</v>
      </c>
      <c r="Q28" s="34" t="s">
        <v>17</v>
      </c>
      <c r="R28" s="34" t="s">
        <v>17</v>
      </c>
      <c r="S28" s="34" t="s">
        <v>17</v>
      </c>
      <c r="T28" s="34" t="s">
        <v>17</v>
      </c>
      <c r="U28" s="34" t="s">
        <v>17</v>
      </c>
      <c r="V28" s="34" t="s">
        <v>17</v>
      </c>
      <c r="W28" s="34" t="s">
        <v>17</v>
      </c>
      <c r="X28" s="34" t="s">
        <v>17</v>
      </c>
      <c r="Y28" s="34" t="s">
        <v>17</v>
      </c>
      <c r="Z28" s="34" t="s">
        <v>17</v>
      </c>
      <c r="AA28" s="34" t="s">
        <v>17</v>
      </c>
      <c r="AB28" s="34" t="s">
        <v>17</v>
      </c>
      <c r="AC28" s="34" t="s">
        <v>17</v>
      </c>
      <c r="AD28" s="35" t="s">
        <v>17</v>
      </c>
      <c r="AE28" s="35" t="s">
        <v>17</v>
      </c>
      <c r="AF28" s="35" t="s">
        <v>17</v>
      </c>
      <c r="AG28" s="35" t="s">
        <v>17</v>
      </c>
      <c r="AH28" s="35" t="s">
        <v>17</v>
      </c>
      <c r="AI28" s="34" t="s">
        <v>17</v>
      </c>
      <c r="AJ28" s="34" t="s">
        <v>17</v>
      </c>
      <c r="AK28" s="34" t="s">
        <v>17</v>
      </c>
      <c r="AL28" s="34" t="s">
        <v>17</v>
      </c>
      <c r="AM28" s="34" t="s">
        <v>17</v>
      </c>
      <c r="AN28" s="34" t="s">
        <v>17</v>
      </c>
      <c r="AO28" s="34" t="s">
        <v>17</v>
      </c>
      <c r="AP28" s="34" t="s">
        <v>17</v>
      </c>
      <c r="AQ28" s="34" t="s">
        <v>17</v>
      </c>
      <c r="AR28" s="34" t="s">
        <v>17</v>
      </c>
      <c r="AS28" s="34" t="s">
        <v>17</v>
      </c>
      <c r="AT28" s="34" t="s">
        <v>17</v>
      </c>
      <c r="AU28" s="34" t="s">
        <v>17</v>
      </c>
      <c r="AV28" s="34" t="s">
        <v>17</v>
      </c>
      <c r="AW28" s="34" t="s">
        <v>17</v>
      </c>
      <c r="AX28" s="34" t="s">
        <v>17</v>
      </c>
      <c r="AY28" s="34" t="s">
        <v>17</v>
      </c>
      <c r="AZ28" s="34" t="s">
        <v>17</v>
      </c>
      <c r="BA28" s="34" t="s">
        <v>17</v>
      </c>
      <c r="BB28" s="34" t="s">
        <v>17</v>
      </c>
      <c r="BC28" s="34" t="s">
        <v>17</v>
      </c>
    </row>
    <row r="29" spans="1:55" s="10" customFormat="1" ht="42" customHeight="1" x14ac:dyDescent="0.25">
      <c r="A29" s="7" t="s">
        <v>14</v>
      </c>
      <c r="B29" s="13" t="s">
        <v>31</v>
      </c>
      <c r="C29" s="31" t="s">
        <v>17</v>
      </c>
      <c r="D29" s="34">
        <f>D30</f>
        <v>8.5210000000000008</v>
      </c>
      <c r="E29" s="36">
        <f>SUM(F29:I29)</f>
        <v>8.6560000000000006</v>
      </c>
      <c r="F29" s="36">
        <f>F30</f>
        <v>0.35</v>
      </c>
      <c r="G29" s="36">
        <f t="shared" ref="G29:I29" si="44">G30</f>
        <v>2.754</v>
      </c>
      <c r="H29" s="36">
        <f t="shared" si="44"/>
        <v>5.4859999999999998</v>
      </c>
      <c r="I29" s="36">
        <f t="shared" si="44"/>
        <v>6.6000000000000003E-2</v>
      </c>
      <c r="J29" s="36">
        <f>SUM(K29:N29)</f>
        <v>3.5999999999999997E-2</v>
      </c>
      <c r="K29" s="34" t="s">
        <v>17</v>
      </c>
      <c r="L29" s="36" t="str">
        <f t="shared" ref="L29:N29" si="45">L30</f>
        <v>нд</v>
      </c>
      <c r="M29" s="36" t="str">
        <f t="shared" si="45"/>
        <v>нд</v>
      </c>
      <c r="N29" s="36">
        <f t="shared" si="45"/>
        <v>3.5999999999999997E-2</v>
      </c>
      <c r="O29" s="36">
        <f>SUM(P29:S29)</f>
        <v>0.36099999999999999</v>
      </c>
      <c r="P29" s="36">
        <f>SUM(P30)</f>
        <v>0.35</v>
      </c>
      <c r="Q29" s="36" t="s">
        <v>17</v>
      </c>
      <c r="R29" s="36" t="s">
        <v>17</v>
      </c>
      <c r="S29" s="36">
        <f t="shared" ref="S29" si="46">SUM(S30)</f>
        <v>1.0999999999999999E-2</v>
      </c>
      <c r="T29" s="36">
        <f>SUM(U29:X29)</f>
        <v>2.9490000000000003</v>
      </c>
      <c r="U29" s="36" t="s">
        <v>17</v>
      </c>
      <c r="V29" s="36">
        <f t="shared" ref="V29:X29" si="47">SUM(V30)</f>
        <v>2.754</v>
      </c>
      <c r="W29" s="36">
        <f t="shared" si="47"/>
        <v>0.17599999999999999</v>
      </c>
      <c r="X29" s="36">
        <f t="shared" si="47"/>
        <v>1.9E-2</v>
      </c>
      <c r="Y29" s="36">
        <f>SUM(Z29:AC29)</f>
        <v>5.31</v>
      </c>
      <c r="Z29" s="36" t="str">
        <f>Z30</f>
        <v>нд</v>
      </c>
      <c r="AA29" s="36" t="str">
        <f t="shared" ref="AA29:BC29" si="48">AA30</f>
        <v>нд</v>
      </c>
      <c r="AB29" s="36">
        <f t="shared" si="48"/>
        <v>5.31</v>
      </c>
      <c r="AC29" s="36" t="str">
        <f t="shared" si="48"/>
        <v>нд</v>
      </c>
      <c r="AD29" s="36">
        <f t="shared" si="48"/>
        <v>7.101</v>
      </c>
      <c r="AE29" s="36">
        <f t="shared" si="48"/>
        <v>8.0140000000000011</v>
      </c>
      <c r="AF29" s="36">
        <f t="shared" si="48"/>
        <v>0.35</v>
      </c>
      <c r="AG29" s="36">
        <f t="shared" si="48"/>
        <v>2.754</v>
      </c>
      <c r="AH29" s="36">
        <f t="shared" si="48"/>
        <v>4.8440000000000003</v>
      </c>
      <c r="AI29" s="36">
        <f t="shared" si="48"/>
        <v>6.6000000000000003E-2</v>
      </c>
      <c r="AJ29" s="36">
        <f t="shared" si="48"/>
        <v>0.03</v>
      </c>
      <c r="AK29" s="36" t="str">
        <f t="shared" si="48"/>
        <v>нд</v>
      </c>
      <c r="AL29" s="36" t="str">
        <f t="shared" si="48"/>
        <v>нд</v>
      </c>
      <c r="AM29" s="36" t="str">
        <f t="shared" si="48"/>
        <v>нд</v>
      </c>
      <c r="AN29" s="36">
        <f t="shared" si="48"/>
        <v>0.03</v>
      </c>
      <c r="AO29" s="36">
        <f t="shared" si="48"/>
        <v>0.36</v>
      </c>
      <c r="AP29" s="36">
        <f t="shared" si="48"/>
        <v>0.35</v>
      </c>
      <c r="AQ29" s="36" t="str">
        <f t="shared" si="48"/>
        <v>нд</v>
      </c>
      <c r="AR29" s="36" t="str">
        <f t="shared" si="48"/>
        <v>нд</v>
      </c>
      <c r="AS29" s="36">
        <f t="shared" si="48"/>
        <v>0.01</v>
      </c>
      <c r="AT29" s="36">
        <f t="shared" si="48"/>
        <v>7.6240000000000006</v>
      </c>
      <c r="AU29" s="36" t="str">
        <f t="shared" si="48"/>
        <v>нд</v>
      </c>
      <c r="AV29" s="36">
        <f t="shared" si="48"/>
        <v>2.754</v>
      </c>
      <c r="AW29" s="36">
        <f t="shared" si="48"/>
        <v>4.8440000000000003</v>
      </c>
      <c r="AX29" s="36">
        <f t="shared" si="48"/>
        <v>2.5999999999999999E-2</v>
      </c>
      <c r="AY29" s="36" t="str">
        <f t="shared" si="48"/>
        <v>нд</v>
      </c>
      <c r="AZ29" s="36" t="str">
        <f t="shared" si="48"/>
        <v>нд</v>
      </c>
      <c r="BA29" s="36" t="str">
        <f t="shared" si="48"/>
        <v>нд</v>
      </c>
      <c r="BB29" s="36" t="str">
        <f t="shared" si="48"/>
        <v>нд</v>
      </c>
      <c r="BC29" s="36" t="str">
        <f t="shared" si="48"/>
        <v>нд</v>
      </c>
    </row>
    <row r="30" spans="1:55" s="56" customFormat="1" ht="42" customHeight="1" x14ac:dyDescent="0.25">
      <c r="A30" s="57" t="s">
        <v>128</v>
      </c>
      <c r="B30" s="58" t="s">
        <v>129</v>
      </c>
      <c r="C30" s="59" t="s">
        <v>130</v>
      </c>
      <c r="D30" s="34">
        <v>8.5210000000000008</v>
      </c>
      <c r="E30" s="35">
        <f>SUM(F30:I30)</f>
        <v>8.6560000000000006</v>
      </c>
      <c r="F30" s="36">
        <f>SUM(K30,P30,U30,Z30)</f>
        <v>0.35</v>
      </c>
      <c r="G30" s="36">
        <f t="shared" ref="G30:I30" si="49">SUM(L30,Q30,V30,AA30)</f>
        <v>2.754</v>
      </c>
      <c r="H30" s="36">
        <f t="shared" si="49"/>
        <v>5.4859999999999998</v>
      </c>
      <c r="I30" s="36">
        <f t="shared" si="49"/>
        <v>6.6000000000000003E-2</v>
      </c>
      <c r="J30" s="36">
        <f>SUM(K30:N30)</f>
        <v>3.5999999999999997E-2</v>
      </c>
      <c r="K30" s="36" t="s">
        <v>17</v>
      </c>
      <c r="L30" s="36" t="s">
        <v>17</v>
      </c>
      <c r="M30" s="36" t="s">
        <v>17</v>
      </c>
      <c r="N30" s="36">
        <v>3.5999999999999997E-2</v>
      </c>
      <c r="O30" s="36">
        <f>SUM(P30:S30)</f>
        <v>0.36099999999999999</v>
      </c>
      <c r="P30" s="36">
        <v>0.35</v>
      </c>
      <c r="Q30" s="36" t="s">
        <v>17</v>
      </c>
      <c r="R30" s="36" t="s">
        <v>17</v>
      </c>
      <c r="S30" s="36">
        <v>1.0999999999999999E-2</v>
      </c>
      <c r="T30" s="36">
        <f>SUM(U30:X30)</f>
        <v>2.9490000000000003</v>
      </c>
      <c r="U30" s="36" t="s">
        <v>17</v>
      </c>
      <c r="V30" s="36">
        <v>2.754</v>
      </c>
      <c r="W30" s="36">
        <v>0.17599999999999999</v>
      </c>
      <c r="X30" s="36">
        <v>1.9E-2</v>
      </c>
      <c r="Y30" s="36">
        <f>SUM(Z30:AC30)</f>
        <v>5.31</v>
      </c>
      <c r="Z30" s="36" t="s">
        <v>17</v>
      </c>
      <c r="AA30" s="36" t="s">
        <v>17</v>
      </c>
      <c r="AB30" s="36">
        <v>5.31</v>
      </c>
      <c r="AC30" s="34" t="s">
        <v>17</v>
      </c>
      <c r="AD30" s="34">
        <v>7.101</v>
      </c>
      <c r="AE30" s="35">
        <f>SUM(AF30:AI30)</f>
        <v>8.0140000000000011</v>
      </c>
      <c r="AF30" s="36">
        <f>SUM(AK30,AP30,AU30,AZ30)</f>
        <v>0.35</v>
      </c>
      <c r="AG30" s="36">
        <f t="shared" ref="AG30:AI30" si="50">SUM(AL30,AQ30,AV30,BA30)</f>
        <v>2.754</v>
      </c>
      <c r="AH30" s="36">
        <f t="shared" si="50"/>
        <v>4.8440000000000003</v>
      </c>
      <c r="AI30" s="36">
        <f t="shared" si="50"/>
        <v>6.6000000000000003E-2</v>
      </c>
      <c r="AJ30" s="34">
        <f>SUM(AK30:AN30)</f>
        <v>0.03</v>
      </c>
      <c r="AK30" s="34" t="s">
        <v>17</v>
      </c>
      <c r="AL30" s="34" t="s">
        <v>17</v>
      </c>
      <c r="AM30" s="34" t="s">
        <v>17</v>
      </c>
      <c r="AN30" s="34">
        <v>0.03</v>
      </c>
      <c r="AO30" s="36">
        <f>SUM(AP30:AS30)</f>
        <v>0.36</v>
      </c>
      <c r="AP30" s="34">
        <v>0.35</v>
      </c>
      <c r="AQ30" s="34" t="s">
        <v>17</v>
      </c>
      <c r="AR30" s="34" t="s">
        <v>17</v>
      </c>
      <c r="AS30" s="36">
        <v>0.01</v>
      </c>
      <c r="AT30" s="36">
        <f>SUM(AU30:AX30)</f>
        <v>7.6240000000000006</v>
      </c>
      <c r="AU30" s="36" t="s">
        <v>17</v>
      </c>
      <c r="AV30" s="36">
        <v>2.754</v>
      </c>
      <c r="AW30" s="36">
        <v>4.8440000000000003</v>
      </c>
      <c r="AX30" s="36">
        <v>2.5999999999999999E-2</v>
      </c>
      <c r="AY30" s="34" t="s">
        <v>17</v>
      </c>
      <c r="AZ30" s="34" t="s">
        <v>17</v>
      </c>
      <c r="BA30" s="34" t="s">
        <v>17</v>
      </c>
      <c r="BB30" s="34" t="s">
        <v>17</v>
      </c>
      <c r="BC30" s="34" t="s">
        <v>17</v>
      </c>
    </row>
    <row r="31" spans="1:55" s="18" customFormat="1" ht="27.75" customHeight="1" x14ac:dyDescent="0.25">
      <c r="A31" s="7" t="s">
        <v>8</v>
      </c>
      <c r="B31" s="17" t="s">
        <v>42</v>
      </c>
      <c r="C31" s="31" t="s">
        <v>17</v>
      </c>
      <c r="D31" s="35" t="s">
        <v>17</v>
      </c>
      <c r="E31" s="35" t="s">
        <v>17</v>
      </c>
      <c r="F31" s="35" t="s">
        <v>17</v>
      </c>
      <c r="G31" s="35" t="s">
        <v>17</v>
      </c>
      <c r="H31" s="35" t="s">
        <v>17</v>
      </c>
      <c r="I31" s="34" t="s">
        <v>17</v>
      </c>
      <c r="J31" s="34" t="s">
        <v>17</v>
      </c>
      <c r="K31" s="34" t="s">
        <v>17</v>
      </c>
      <c r="L31" s="34" t="s">
        <v>17</v>
      </c>
      <c r="M31" s="34" t="s">
        <v>17</v>
      </c>
      <c r="N31" s="34" t="s">
        <v>17</v>
      </c>
      <c r="O31" s="34" t="s">
        <v>17</v>
      </c>
      <c r="P31" s="34" t="s">
        <v>17</v>
      </c>
      <c r="Q31" s="34" t="s">
        <v>17</v>
      </c>
      <c r="R31" s="34" t="s">
        <v>17</v>
      </c>
      <c r="S31" s="34" t="s">
        <v>17</v>
      </c>
      <c r="T31" s="34" t="s">
        <v>17</v>
      </c>
      <c r="U31" s="34" t="s">
        <v>17</v>
      </c>
      <c r="V31" s="34" t="s">
        <v>17</v>
      </c>
      <c r="W31" s="34" t="s">
        <v>17</v>
      </c>
      <c r="X31" s="34" t="s">
        <v>17</v>
      </c>
      <c r="Y31" s="34" t="s">
        <v>17</v>
      </c>
      <c r="Z31" s="34" t="s">
        <v>17</v>
      </c>
      <c r="AA31" s="34" t="s">
        <v>17</v>
      </c>
      <c r="AB31" s="34" t="s">
        <v>17</v>
      </c>
      <c r="AC31" s="34" t="s">
        <v>17</v>
      </c>
      <c r="AD31" s="35" t="s">
        <v>17</v>
      </c>
      <c r="AE31" s="35" t="s">
        <v>17</v>
      </c>
      <c r="AF31" s="35" t="s">
        <v>17</v>
      </c>
      <c r="AG31" s="35" t="s">
        <v>17</v>
      </c>
      <c r="AH31" s="35" t="s">
        <v>17</v>
      </c>
      <c r="AI31" s="34" t="s">
        <v>17</v>
      </c>
      <c r="AJ31" s="34" t="s">
        <v>17</v>
      </c>
      <c r="AK31" s="34" t="s">
        <v>17</v>
      </c>
      <c r="AL31" s="34" t="s">
        <v>17</v>
      </c>
      <c r="AM31" s="34" t="s">
        <v>17</v>
      </c>
      <c r="AN31" s="34" t="s">
        <v>17</v>
      </c>
      <c r="AO31" s="34" t="s">
        <v>17</v>
      </c>
      <c r="AP31" s="34" t="s">
        <v>17</v>
      </c>
      <c r="AQ31" s="34" t="s">
        <v>17</v>
      </c>
      <c r="AR31" s="34" t="s">
        <v>17</v>
      </c>
      <c r="AS31" s="34" t="s">
        <v>17</v>
      </c>
      <c r="AT31" s="34" t="s">
        <v>17</v>
      </c>
      <c r="AU31" s="34" t="s">
        <v>17</v>
      </c>
      <c r="AV31" s="34" t="s">
        <v>17</v>
      </c>
      <c r="AW31" s="34" t="s">
        <v>17</v>
      </c>
      <c r="AX31" s="34" t="s">
        <v>17</v>
      </c>
      <c r="AY31" s="34" t="s">
        <v>17</v>
      </c>
      <c r="AZ31" s="34" t="s">
        <v>17</v>
      </c>
      <c r="BA31" s="34" t="s">
        <v>17</v>
      </c>
      <c r="BB31" s="34" t="s">
        <v>17</v>
      </c>
      <c r="BC31" s="34" t="s">
        <v>17</v>
      </c>
    </row>
    <row r="32" spans="1:55" s="18" customFormat="1" ht="36.75" customHeight="1" x14ac:dyDescent="0.25">
      <c r="A32" s="7" t="s">
        <v>9</v>
      </c>
      <c r="B32" s="17" t="s">
        <v>32</v>
      </c>
      <c r="C32" s="31" t="s">
        <v>17</v>
      </c>
      <c r="D32" s="35" t="s">
        <v>17</v>
      </c>
      <c r="E32" s="35" t="s">
        <v>17</v>
      </c>
      <c r="F32" s="35" t="s">
        <v>17</v>
      </c>
      <c r="G32" s="35" t="s">
        <v>17</v>
      </c>
      <c r="H32" s="35" t="s">
        <v>17</v>
      </c>
      <c r="I32" s="34" t="s">
        <v>17</v>
      </c>
      <c r="J32" s="34" t="s">
        <v>17</v>
      </c>
      <c r="K32" s="34" t="s">
        <v>17</v>
      </c>
      <c r="L32" s="34" t="s">
        <v>17</v>
      </c>
      <c r="M32" s="34" t="s">
        <v>17</v>
      </c>
      <c r="N32" s="34" t="s">
        <v>17</v>
      </c>
      <c r="O32" s="34" t="s">
        <v>17</v>
      </c>
      <c r="P32" s="34" t="s">
        <v>17</v>
      </c>
      <c r="Q32" s="34" t="s">
        <v>17</v>
      </c>
      <c r="R32" s="34" t="s">
        <v>17</v>
      </c>
      <c r="S32" s="34" t="s">
        <v>17</v>
      </c>
      <c r="T32" s="34" t="s">
        <v>17</v>
      </c>
      <c r="U32" s="34" t="s">
        <v>17</v>
      </c>
      <c r="V32" s="34" t="s">
        <v>17</v>
      </c>
      <c r="W32" s="34" t="s">
        <v>17</v>
      </c>
      <c r="X32" s="34" t="s">
        <v>17</v>
      </c>
      <c r="Y32" s="34" t="s">
        <v>17</v>
      </c>
      <c r="Z32" s="34" t="s">
        <v>17</v>
      </c>
      <c r="AA32" s="34" t="s">
        <v>17</v>
      </c>
      <c r="AB32" s="34" t="s">
        <v>17</v>
      </c>
      <c r="AC32" s="34" t="s">
        <v>17</v>
      </c>
      <c r="AD32" s="35" t="s">
        <v>17</v>
      </c>
      <c r="AE32" s="35" t="s">
        <v>17</v>
      </c>
      <c r="AF32" s="35" t="s">
        <v>17</v>
      </c>
      <c r="AG32" s="35" t="s">
        <v>17</v>
      </c>
      <c r="AH32" s="35" t="s">
        <v>17</v>
      </c>
      <c r="AI32" s="34" t="s">
        <v>17</v>
      </c>
      <c r="AJ32" s="34" t="s">
        <v>17</v>
      </c>
      <c r="AK32" s="34" t="s">
        <v>17</v>
      </c>
      <c r="AL32" s="34" t="s">
        <v>17</v>
      </c>
      <c r="AM32" s="34" t="s">
        <v>17</v>
      </c>
      <c r="AN32" s="34" t="s">
        <v>17</v>
      </c>
      <c r="AO32" s="34" t="s">
        <v>17</v>
      </c>
      <c r="AP32" s="34" t="s">
        <v>17</v>
      </c>
      <c r="AQ32" s="34" t="s">
        <v>17</v>
      </c>
      <c r="AR32" s="34" t="s">
        <v>17</v>
      </c>
      <c r="AS32" s="34" t="s">
        <v>17</v>
      </c>
      <c r="AT32" s="34" t="s">
        <v>17</v>
      </c>
      <c r="AU32" s="34" t="s">
        <v>17</v>
      </c>
      <c r="AV32" s="34" t="s">
        <v>17</v>
      </c>
      <c r="AW32" s="34" t="s">
        <v>17</v>
      </c>
      <c r="AX32" s="34" t="s">
        <v>17</v>
      </c>
      <c r="AY32" s="34" t="s">
        <v>17</v>
      </c>
      <c r="AZ32" s="34" t="s">
        <v>17</v>
      </c>
      <c r="BA32" s="34" t="s">
        <v>17</v>
      </c>
      <c r="BB32" s="34" t="s">
        <v>17</v>
      </c>
      <c r="BC32" s="34" t="s">
        <v>17</v>
      </c>
    </row>
    <row r="33" spans="1:55" s="12" customFormat="1" ht="54.75" customHeight="1" x14ac:dyDescent="0.25">
      <c r="A33" s="7" t="s">
        <v>10</v>
      </c>
      <c r="B33" s="17" t="s">
        <v>33</v>
      </c>
      <c r="C33" s="31" t="s">
        <v>17</v>
      </c>
      <c r="D33" s="35" t="s">
        <v>17</v>
      </c>
      <c r="E33" s="35" t="s">
        <v>17</v>
      </c>
      <c r="F33" s="35" t="s">
        <v>17</v>
      </c>
      <c r="G33" s="35" t="s">
        <v>17</v>
      </c>
      <c r="H33" s="35" t="s">
        <v>17</v>
      </c>
      <c r="I33" s="34" t="s">
        <v>17</v>
      </c>
      <c r="J33" s="34" t="s">
        <v>17</v>
      </c>
      <c r="K33" s="34" t="s">
        <v>17</v>
      </c>
      <c r="L33" s="34" t="s">
        <v>17</v>
      </c>
      <c r="M33" s="34" t="s">
        <v>17</v>
      </c>
      <c r="N33" s="34" t="s">
        <v>17</v>
      </c>
      <c r="O33" s="34" t="s">
        <v>17</v>
      </c>
      <c r="P33" s="34" t="s">
        <v>17</v>
      </c>
      <c r="Q33" s="34" t="s">
        <v>17</v>
      </c>
      <c r="R33" s="34" t="s">
        <v>17</v>
      </c>
      <c r="S33" s="34" t="s">
        <v>17</v>
      </c>
      <c r="T33" s="34" t="s">
        <v>17</v>
      </c>
      <c r="U33" s="34" t="s">
        <v>17</v>
      </c>
      <c r="V33" s="34" t="s">
        <v>17</v>
      </c>
      <c r="W33" s="34" t="s">
        <v>17</v>
      </c>
      <c r="X33" s="34" t="s">
        <v>17</v>
      </c>
      <c r="Y33" s="34" t="s">
        <v>17</v>
      </c>
      <c r="Z33" s="34" t="s">
        <v>17</v>
      </c>
      <c r="AA33" s="34" t="s">
        <v>17</v>
      </c>
      <c r="AB33" s="34" t="s">
        <v>17</v>
      </c>
      <c r="AC33" s="34" t="s">
        <v>17</v>
      </c>
      <c r="AD33" s="35" t="s">
        <v>17</v>
      </c>
      <c r="AE33" s="35" t="s">
        <v>17</v>
      </c>
      <c r="AF33" s="35" t="s">
        <v>17</v>
      </c>
      <c r="AG33" s="35" t="s">
        <v>17</v>
      </c>
      <c r="AH33" s="35" t="s">
        <v>17</v>
      </c>
      <c r="AI33" s="34" t="s">
        <v>17</v>
      </c>
      <c r="AJ33" s="34" t="s">
        <v>17</v>
      </c>
      <c r="AK33" s="34" t="s">
        <v>17</v>
      </c>
      <c r="AL33" s="34" t="s">
        <v>17</v>
      </c>
      <c r="AM33" s="34" t="s">
        <v>17</v>
      </c>
      <c r="AN33" s="34" t="s">
        <v>17</v>
      </c>
      <c r="AO33" s="34" t="s">
        <v>17</v>
      </c>
      <c r="AP33" s="34" t="s">
        <v>17</v>
      </c>
      <c r="AQ33" s="34" t="s">
        <v>17</v>
      </c>
      <c r="AR33" s="34" t="s">
        <v>17</v>
      </c>
      <c r="AS33" s="34" t="s">
        <v>17</v>
      </c>
      <c r="AT33" s="34" t="s">
        <v>17</v>
      </c>
      <c r="AU33" s="34" t="s">
        <v>17</v>
      </c>
      <c r="AV33" s="34" t="s">
        <v>17</v>
      </c>
      <c r="AW33" s="34" t="s">
        <v>17</v>
      </c>
      <c r="AX33" s="34" t="s">
        <v>17</v>
      </c>
      <c r="AY33" s="34" t="s">
        <v>17</v>
      </c>
      <c r="AZ33" s="34" t="s">
        <v>17</v>
      </c>
      <c r="BA33" s="34" t="s">
        <v>17</v>
      </c>
      <c r="BB33" s="34" t="s">
        <v>17</v>
      </c>
      <c r="BC33" s="34" t="s">
        <v>17</v>
      </c>
    </row>
    <row r="34" spans="1:55" s="12" customFormat="1" ht="50.25" customHeight="1" x14ac:dyDescent="0.25">
      <c r="A34" s="15" t="s">
        <v>15</v>
      </c>
      <c r="B34" s="17" t="s">
        <v>43</v>
      </c>
      <c r="C34" s="31" t="s">
        <v>17</v>
      </c>
      <c r="D34" s="35" t="s">
        <v>17</v>
      </c>
      <c r="E34" s="35" t="s">
        <v>17</v>
      </c>
      <c r="F34" s="35" t="s">
        <v>17</v>
      </c>
      <c r="G34" s="35" t="s">
        <v>17</v>
      </c>
      <c r="H34" s="35" t="s">
        <v>17</v>
      </c>
      <c r="I34" s="34" t="s">
        <v>17</v>
      </c>
      <c r="J34" s="34" t="s">
        <v>17</v>
      </c>
      <c r="K34" s="34" t="s">
        <v>17</v>
      </c>
      <c r="L34" s="34" t="s">
        <v>17</v>
      </c>
      <c r="M34" s="34" t="s">
        <v>17</v>
      </c>
      <c r="N34" s="34" t="s">
        <v>17</v>
      </c>
      <c r="O34" s="34" t="s">
        <v>17</v>
      </c>
      <c r="P34" s="34" t="s">
        <v>17</v>
      </c>
      <c r="Q34" s="34" t="s">
        <v>17</v>
      </c>
      <c r="R34" s="34" t="s">
        <v>17</v>
      </c>
      <c r="S34" s="34" t="s">
        <v>17</v>
      </c>
      <c r="T34" s="34" t="s">
        <v>17</v>
      </c>
      <c r="U34" s="34" t="s">
        <v>17</v>
      </c>
      <c r="V34" s="34" t="s">
        <v>17</v>
      </c>
      <c r="W34" s="34" t="s">
        <v>17</v>
      </c>
      <c r="X34" s="34" t="s">
        <v>17</v>
      </c>
      <c r="Y34" s="34" t="s">
        <v>17</v>
      </c>
      <c r="Z34" s="34" t="s">
        <v>17</v>
      </c>
      <c r="AA34" s="34" t="s">
        <v>17</v>
      </c>
      <c r="AB34" s="34" t="s">
        <v>17</v>
      </c>
      <c r="AC34" s="34" t="s">
        <v>17</v>
      </c>
      <c r="AD34" s="35" t="s">
        <v>17</v>
      </c>
      <c r="AE34" s="35" t="s">
        <v>17</v>
      </c>
      <c r="AF34" s="35" t="s">
        <v>17</v>
      </c>
      <c r="AG34" s="35" t="s">
        <v>17</v>
      </c>
      <c r="AH34" s="35" t="s">
        <v>17</v>
      </c>
      <c r="AI34" s="34" t="s">
        <v>17</v>
      </c>
      <c r="AJ34" s="34" t="s">
        <v>17</v>
      </c>
      <c r="AK34" s="34" t="s">
        <v>17</v>
      </c>
      <c r="AL34" s="34" t="s">
        <v>17</v>
      </c>
      <c r="AM34" s="34" t="s">
        <v>17</v>
      </c>
      <c r="AN34" s="34" t="s">
        <v>17</v>
      </c>
      <c r="AO34" s="34" t="s">
        <v>17</v>
      </c>
      <c r="AP34" s="34" t="s">
        <v>17</v>
      </c>
      <c r="AQ34" s="34" t="s">
        <v>17</v>
      </c>
      <c r="AR34" s="34" t="s">
        <v>17</v>
      </c>
      <c r="AS34" s="34" t="s">
        <v>17</v>
      </c>
      <c r="AT34" s="34" t="s">
        <v>17</v>
      </c>
      <c r="AU34" s="34" t="s">
        <v>17</v>
      </c>
      <c r="AV34" s="34" t="s">
        <v>17</v>
      </c>
      <c r="AW34" s="34" t="s">
        <v>17</v>
      </c>
      <c r="AX34" s="34" t="s">
        <v>17</v>
      </c>
      <c r="AY34" s="34" t="s">
        <v>17</v>
      </c>
      <c r="AZ34" s="34" t="s">
        <v>17</v>
      </c>
      <c r="BA34" s="34" t="s">
        <v>17</v>
      </c>
      <c r="BB34" s="34" t="s">
        <v>17</v>
      </c>
      <c r="BC34" s="34" t="s">
        <v>17</v>
      </c>
    </row>
    <row r="35" spans="1:55" s="10" customFormat="1" ht="30" customHeight="1" x14ac:dyDescent="0.25">
      <c r="A35" s="7" t="s">
        <v>6</v>
      </c>
      <c r="B35" s="13" t="s">
        <v>34</v>
      </c>
      <c r="C35" s="31" t="s">
        <v>17</v>
      </c>
      <c r="D35" s="35">
        <f>D36+D40</f>
        <v>6.6159999999999997</v>
      </c>
      <c r="E35" s="35">
        <f>E36+E40</f>
        <v>7.5270000000000001</v>
      </c>
      <c r="F35" s="35" t="s">
        <v>17</v>
      </c>
      <c r="G35" s="36">
        <f>G36+G40</f>
        <v>3.0709999999999997</v>
      </c>
      <c r="H35" s="36">
        <f>H36+H40</f>
        <v>4.4560000000000004</v>
      </c>
      <c r="I35" s="34" t="s">
        <v>17</v>
      </c>
      <c r="J35" s="34" t="s">
        <v>17</v>
      </c>
      <c r="K35" s="34" t="s">
        <v>17</v>
      </c>
      <c r="L35" s="34" t="s">
        <v>17</v>
      </c>
      <c r="M35" s="34" t="s">
        <v>17</v>
      </c>
      <c r="N35" s="34" t="s">
        <v>17</v>
      </c>
      <c r="O35" s="36" t="str">
        <f>O36</f>
        <v>нд</v>
      </c>
      <c r="P35" s="36" t="s">
        <v>17</v>
      </c>
      <c r="Q35" s="36" t="s">
        <v>17</v>
      </c>
      <c r="R35" s="36" t="s">
        <v>17</v>
      </c>
      <c r="S35" s="34" t="s">
        <v>17</v>
      </c>
      <c r="T35" s="36" t="str">
        <f>T36</f>
        <v>нд</v>
      </c>
      <c r="U35" s="36" t="s">
        <v>17</v>
      </c>
      <c r="V35" s="36" t="str">
        <f>V36</f>
        <v>нд</v>
      </c>
      <c r="W35" s="36" t="str">
        <f>W36</f>
        <v>нд</v>
      </c>
      <c r="X35" s="34" t="s">
        <v>17</v>
      </c>
      <c r="Y35" s="36">
        <f t="shared" ref="Y35:Y40" si="51">SUM(Z35:AC35)</f>
        <v>7.5270000000000001</v>
      </c>
      <c r="Z35" s="36" t="s">
        <v>17</v>
      </c>
      <c r="AA35" s="36">
        <f t="shared" ref="AA35:AB35" si="52">SUM(AA36,AA40)</f>
        <v>3.0709999999999997</v>
      </c>
      <c r="AB35" s="36">
        <f t="shared" si="52"/>
        <v>4.4560000000000004</v>
      </c>
      <c r="AC35" s="36" t="s">
        <v>17</v>
      </c>
      <c r="AD35" s="35">
        <f>AD36+AD40</f>
        <v>5.5140000000000002</v>
      </c>
      <c r="AE35" s="35">
        <f t="shared" ref="AE35:AH35" si="53">AE36+AE40</f>
        <v>6.3280000000000003</v>
      </c>
      <c r="AF35" s="35" t="s">
        <v>17</v>
      </c>
      <c r="AG35" s="35">
        <f t="shared" si="53"/>
        <v>2.6120000000000001</v>
      </c>
      <c r="AH35" s="35">
        <f t="shared" si="53"/>
        <v>3.7159999999999997</v>
      </c>
      <c r="AI35" s="35" t="s">
        <v>17</v>
      </c>
      <c r="AJ35" s="34" t="s">
        <v>17</v>
      </c>
      <c r="AK35" s="34" t="s">
        <v>17</v>
      </c>
      <c r="AL35" s="34" t="s">
        <v>17</v>
      </c>
      <c r="AM35" s="34" t="s">
        <v>17</v>
      </c>
      <c r="AN35" s="34" t="s">
        <v>17</v>
      </c>
      <c r="AO35" s="36" t="str">
        <f>AO36</f>
        <v>нд</v>
      </c>
      <c r="AP35" s="36" t="s">
        <v>17</v>
      </c>
      <c r="AQ35" s="36" t="s">
        <v>17</v>
      </c>
      <c r="AR35" s="36" t="str">
        <f>AR36</f>
        <v>нд</v>
      </c>
      <c r="AS35" s="34" t="s">
        <v>17</v>
      </c>
      <c r="AT35" s="36">
        <f>AT36</f>
        <v>2.9980000000000002</v>
      </c>
      <c r="AU35" s="34" t="s">
        <v>17</v>
      </c>
      <c r="AV35" s="36">
        <f>AV36</f>
        <v>0.97</v>
      </c>
      <c r="AW35" s="36">
        <f>AW36</f>
        <v>2.028</v>
      </c>
      <c r="AX35" s="34" t="s">
        <v>17</v>
      </c>
      <c r="AY35" s="36">
        <f>SUM(AZ35:BC35)</f>
        <v>3.33</v>
      </c>
      <c r="AZ35" s="36" t="s">
        <v>17</v>
      </c>
      <c r="BA35" s="36">
        <f>BA36+BA40</f>
        <v>1.6420000000000001</v>
      </c>
      <c r="BB35" s="36">
        <f>BB36+BB40</f>
        <v>1.6879999999999999</v>
      </c>
      <c r="BC35" s="36" t="s">
        <v>17</v>
      </c>
    </row>
    <row r="36" spans="1:55" s="10" customFormat="1" ht="44.25" customHeight="1" x14ac:dyDescent="0.25">
      <c r="A36" s="7" t="s">
        <v>11</v>
      </c>
      <c r="B36" s="13" t="s">
        <v>44</v>
      </c>
      <c r="C36" s="31" t="s">
        <v>17</v>
      </c>
      <c r="D36" s="35">
        <f>SUM(D37)</f>
        <v>6.3449999999999998</v>
      </c>
      <c r="E36" s="36">
        <f>E37</f>
        <v>7.1909999999999998</v>
      </c>
      <c r="F36" s="35" t="s">
        <v>17</v>
      </c>
      <c r="G36" s="36">
        <f t="shared" ref="G36:H36" si="54">G37</f>
        <v>2.7569999999999997</v>
      </c>
      <c r="H36" s="36">
        <f t="shared" si="54"/>
        <v>4.4340000000000002</v>
      </c>
      <c r="I36" s="34" t="s">
        <v>17</v>
      </c>
      <c r="J36" s="34" t="s">
        <v>17</v>
      </c>
      <c r="K36" s="34" t="s">
        <v>17</v>
      </c>
      <c r="L36" s="34" t="s">
        <v>17</v>
      </c>
      <c r="M36" s="34" t="s">
        <v>17</v>
      </c>
      <c r="N36" s="34" t="s">
        <v>17</v>
      </c>
      <c r="O36" s="36" t="s">
        <v>17</v>
      </c>
      <c r="P36" s="36" t="s">
        <v>17</v>
      </c>
      <c r="Q36" s="36" t="s">
        <v>17</v>
      </c>
      <c r="R36" s="36" t="s">
        <v>17</v>
      </c>
      <c r="S36" s="34" t="s">
        <v>17</v>
      </c>
      <c r="T36" s="36" t="s">
        <v>17</v>
      </c>
      <c r="U36" s="36" t="s">
        <v>17</v>
      </c>
      <c r="V36" s="36" t="s">
        <v>17</v>
      </c>
      <c r="W36" s="36" t="s">
        <v>17</v>
      </c>
      <c r="X36" s="34" t="s">
        <v>17</v>
      </c>
      <c r="Y36" s="36">
        <f t="shared" si="51"/>
        <v>7.1909999999999998</v>
      </c>
      <c r="Z36" s="36" t="s">
        <v>17</v>
      </c>
      <c r="AA36" s="36">
        <f t="shared" ref="AA36:AC36" si="55">AA37</f>
        <v>2.7569999999999997</v>
      </c>
      <c r="AB36" s="36">
        <f t="shared" si="55"/>
        <v>4.4340000000000002</v>
      </c>
      <c r="AC36" s="36" t="str">
        <f t="shared" si="55"/>
        <v>нд</v>
      </c>
      <c r="AD36" s="35">
        <f>SUM(AD37)</f>
        <v>5.2880000000000003</v>
      </c>
      <c r="AE36" s="36">
        <f>AE37</f>
        <v>5.992</v>
      </c>
      <c r="AF36" s="35" t="s">
        <v>17</v>
      </c>
      <c r="AG36" s="36">
        <f t="shared" ref="AG36:AH36" si="56">AG37</f>
        <v>2.298</v>
      </c>
      <c r="AH36" s="36">
        <f t="shared" si="56"/>
        <v>3.694</v>
      </c>
      <c r="AI36" s="34" t="s">
        <v>17</v>
      </c>
      <c r="AJ36" s="34" t="s">
        <v>17</v>
      </c>
      <c r="AK36" s="34" t="s">
        <v>17</v>
      </c>
      <c r="AL36" s="34" t="s">
        <v>17</v>
      </c>
      <c r="AM36" s="34" t="s">
        <v>17</v>
      </c>
      <c r="AN36" s="34" t="s">
        <v>17</v>
      </c>
      <c r="AO36" s="36" t="s">
        <v>17</v>
      </c>
      <c r="AP36" s="36" t="s">
        <v>17</v>
      </c>
      <c r="AQ36" s="36" t="s">
        <v>17</v>
      </c>
      <c r="AR36" s="36" t="s">
        <v>17</v>
      </c>
      <c r="AS36" s="34" t="s">
        <v>17</v>
      </c>
      <c r="AT36" s="36">
        <f>SUM(AT37)</f>
        <v>2.9980000000000002</v>
      </c>
      <c r="AU36" s="34" t="s">
        <v>17</v>
      </c>
      <c r="AV36" s="36">
        <f>SUM(AV37)</f>
        <v>0.97</v>
      </c>
      <c r="AW36" s="36">
        <f>SUM(AW37)</f>
        <v>2.028</v>
      </c>
      <c r="AX36" s="34" t="s">
        <v>17</v>
      </c>
      <c r="AY36" s="36">
        <f>SUM(AZ36:BC36)</f>
        <v>2.9939999999999998</v>
      </c>
      <c r="AZ36" s="34" t="s">
        <v>17</v>
      </c>
      <c r="BA36" s="36">
        <f>SUM(BA38:BA39)</f>
        <v>1.3280000000000001</v>
      </c>
      <c r="BB36" s="36">
        <f>SUM(BB38:BB39)</f>
        <v>1.6659999999999999</v>
      </c>
      <c r="BC36" s="34" t="s">
        <v>17</v>
      </c>
    </row>
    <row r="37" spans="1:55" s="10" customFormat="1" ht="33.75" customHeight="1" x14ac:dyDescent="0.25">
      <c r="A37" s="7" t="s">
        <v>16</v>
      </c>
      <c r="B37" s="13" t="s">
        <v>45</v>
      </c>
      <c r="C37" s="31" t="s">
        <v>17</v>
      </c>
      <c r="D37" s="35">
        <f>SUM(D38:D39)</f>
        <v>6.3449999999999998</v>
      </c>
      <c r="E37" s="35">
        <f t="shared" ref="E37:I37" si="57">SUM(E38:E39)</f>
        <v>7.1909999999999998</v>
      </c>
      <c r="F37" s="35">
        <f t="shared" si="57"/>
        <v>0</v>
      </c>
      <c r="G37" s="35">
        <f t="shared" si="57"/>
        <v>2.7569999999999997</v>
      </c>
      <c r="H37" s="35">
        <f t="shared" si="57"/>
        <v>4.4340000000000002</v>
      </c>
      <c r="I37" s="35">
        <f t="shared" si="57"/>
        <v>0</v>
      </c>
      <c r="J37" s="34" t="s">
        <v>17</v>
      </c>
      <c r="K37" s="34" t="s">
        <v>17</v>
      </c>
      <c r="L37" s="34" t="s">
        <v>17</v>
      </c>
      <c r="M37" s="34" t="s">
        <v>17</v>
      </c>
      <c r="N37" s="34" t="s">
        <v>17</v>
      </c>
      <c r="O37" s="34" t="s">
        <v>17</v>
      </c>
      <c r="P37" s="34" t="s">
        <v>17</v>
      </c>
      <c r="Q37" s="34" t="s">
        <v>17</v>
      </c>
      <c r="R37" s="34" t="s">
        <v>17</v>
      </c>
      <c r="S37" s="34" t="s">
        <v>17</v>
      </c>
      <c r="T37" s="34" t="s">
        <v>17</v>
      </c>
      <c r="U37" s="34" t="s">
        <v>17</v>
      </c>
      <c r="V37" s="34" t="s">
        <v>17</v>
      </c>
      <c r="W37" s="34" t="s">
        <v>17</v>
      </c>
      <c r="X37" s="34" t="s">
        <v>17</v>
      </c>
      <c r="Y37" s="36">
        <f t="shared" si="51"/>
        <v>7.1909999999999998</v>
      </c>
      <c r="Z37" s="36" t="s">
        <v>17</v>
      </c>
      <c r="AA37" s="36">
        <f t="shared" ref="AA37:AB37" si="58">SUM(AA38:AA39)</f>
        <v>2.7569999999999997</v>
      </c>
      <c r="AB37" s="36">
        <f t="shared" si="58"/>
        <v>4.4340000000000002</v>
      </c>
      <c r="AC37" s="36" t="s">
        <v>17</v>
      </c>
      <c r="AD37" s="35">
        <f>SUM(AD38:AD39)</f>
        <v>5.2880000000000003</v>
      </c>
      <c r="AE37" s="35">
        <f t="shared" ref="AE37:BB37" si="59">SUM(AE38:AE39)</f>
        <v>5.992</v>
      </c>
      <c r="AF37" s="35" t="s">
        <v>17</v>
      </c>
      <c r="AG37" s="35">
        <f t="shared" si="59"/>
        <v>2.298</v>
      </c>
      <c r="AH37" s="35">
        <f t="shared" si="59"/>
        <v>3.694</v>
      </c>
      <c r="AI37" s="35" t="s">
        <v>17</v>
      </c>
      <c r="AJ37" s="35" t="s">
        <v>17</v>
      </c>
      <c r="AK37" s="35" t="s">
        <v>17</v>
      </c>
      <c r="AL37" s="35" t="s">
        <v>17</v>
      </c>
      <c r="AM37" s="35" t="s">
        <v>17</v>
      </c>
      <c r="AN37" s="35" t="s">
        <v>17</v>
      </c>
      <c r="AO37" s="35" t="s">
        <v>17</v>
      </c>
      <c r="AP37" s="35" t="s">
        <v>17</v>
      </c>
      <c r="AQ37" s="35" t="s">
        <v>17</v>
      </c>
      <c r="AR37" s="35" t="s">
        <v>17</v>
      </c>
      <c r="AS37" s="35" t="s">
        <v>17</v>
      </c>
      <c r="AT37" s="35">
        <f t="shared" si="59"/>
        <v>2.9980000000000002</v>
      </c>
      <c r="AU37" s="35" t="s">
        <v>17</v>
      </c>
      <c r="AV37" s="35">
        <f t="shared" si="59"/>
        <v>0.97</v>
      </c>
      <c r="AW37" s="35">
        <f t="shared" si="59"/>
        <v>2.028</v>
      </c>
      <c r="AX37" s="35">
        <f t="shared" si="59"/>
        <v>0</v>
      </c>
      <c r="AY37" s="35">
        <f>SUM(AZ37:BC37)</f>
        <v>2.9939999999999998</v>
      </c>
      <c r="AZ37" s="35" t="s">
        <v>17</v>
      </c>
      <c r="BA37" s="35">
        <f t="shared" si="59"/>
        <v>1.3280000000000001</v>
      </c>
      <c r="BB37" s="35">
        <f t="shared" si="59"/>
        <v>1.6659999999999999</v>
      </c>
      <c r="BC37" s="35" t="s">
        <v>17</v>
      </c>
    </row>
    <row r="38" spans="1:55" s="56" customFormat="1" ht="33.75" customHeight="1" x14ac:dyDescent="0.25">
      <c r="A38" s="60" t="s">
        <v>62</v>
      </c>
      <c r="B38" s="61" t="s">
        <v>131</v>
      </c>
      <c r="C38" s="62" t="s">
        <v>132</v>
      </c>
      <c r="D38" s="35">
        <v>3.1749999999999998</v>
      </c>
      <c r="E38" s="36">
        <f>SUM(F38:I38)</f>
        <v>3.5979999999999999</v>
      </c>
      <c r="F38" s="34" t="s">
        <v>17</v>
      </c>
      <c r="G38" s="34">
        <f t="shared" ref="G38:H38" si="60">SUM(L38,Q38,V38,AA38)</f>
        <v>1.1639999999999999</v>
      </c>
      <c r="H38" s="34">
        <f t="shared" si="60"/>
        <v>2.4340000000000002</v>
      </c>
      <c r="I38" s="34" t="s">
        <v>17</v>
      </c>
      <c r="J38" s="34" t="s">
        <v>17</v>
      </c>
      <c r="K38" s="34" t="s">
        <v>17</v>
      </c>
      <c r="L38" s="34" t="s">
        <v>17</v>
      </c>
      <c r="M38" s="34" t="s">
        <v>17</v>
      </c>
      <c r="N38" s="34" t="s">
        <v>17</v>
      </c>
      <c r="O38" s="34" t="s">
        <v>17</v>
      </c>
      <c r="P38" s="34" t="s">
        <v>17</v>
      </c>
      <c r="Q38" s="34" t="s">
        <v>17</v>
      </c>
      <c r="R38" s="34" t="s">
        <v>17</v>
      </c>
      <c r="S38" s="34" t="s">
        <v>17</v>
      </c>
      <c r="T38" s="34" t="s">
        <v>17</v>
      </c>
      <c r="U38" s="34" t="s">
        <v>17</v>
      </c>
      <c r="V38" s="34" t="s">
        <v>17</v>
      </c>
      <c r="W38" s="34" t="s">
        <v>17</v>
      </c>
      <c r="X38" s="34" t="s">
        <v>17</v>
      </c>
      <c r="Y38" s="36">
        <f t="shared" si="51"/>
        <v>3.5979999999999999</v>
      </c>
      <c r="Z38" s="34" t="s">
        <v>17</v>
      </c>
      <c r="AA38" s="34">
        <v>1.1639999999999999</v>
      </c>
      <c r="AB38" s="34">
        <v>2.4340000000000002</v>
      </c>
      <c r="AC38" s="34" t="s">
        <v>17</v>
      </c>
      <c r="AD38" s="35">
        <v>2.6459999999999999</v>
      </c>
      <c r="AE38" s="36">
        <f>SUM(AF38:AI38)</f>
        <v>2.9980000000000002</v>
      </c>
      <c r="AF38" s="35" t="s">
        <v>17</v>
      </c>
      <c r="AG38" s="36">
        <f>AV38</f>
        <v>0.97</v>
      </c>
      <c r="AH38" s="36">
        <f>AW38</f>
        <v>2.028</v>
      </c>
      <c r="AI38" s="34" t="s">
        <v>17</v>
      </c>
      <c r="AJ38" s="34" t="s">
        <v>17</v>
      </c>
      <c r="AK38" s="34" t="s">
        <v>17</v>
      </c>
      <c r="AL38" s="34" t="s">
        <v>17</v>
      </c>
      <c r="AM38" s="34" t="s">
        <v>17</v>
      </c>
      <c r="AN38" s="34" t="s">
        <v>17</v>
      </c>
      <c r="AO38" s="36" t="s">
        <v>17</v>
      </c>
      <c r="AP38" s="36" t="s">
        <v>17</v>
      </c>
      <c r="AQ38" s="36" t="s">
        <v>17</v>
      </c>
      <c r="AR38" s="36" t="s">
        <v>17</v>
      </c>
      <c r="AS38" s="34" t="s">
        <v>17</v>
      </c>
      <c r="AT38" s="36">
        <f>SUM(AU38:AX38)</f>
        <v>2.9980000000000002</v>
      </c>
      <c r="AU38" s="34" t="s">
        <v>17</v>
      </c>
      <c r="AV38" s="36">
        <v>0.97</v>
      </c>
      <c r="AW38" s="36">
        <v>2.028</v>
      </c>
      <c r="AX38" s="34" t="s">
        <v>17</v>
      </c>
      <c r="AY38" s="34" t="s">
        <v>17</v>
      </c>
      <c r="AZ38" s="34" t="s">
        <v>17</v>
      </c>
      <c r="BA38" s="34" t="s">
        <v>17</v>
      </c>
      <c r="BB38" s="34" t="s">
        <v>17</v>
      </c>
      <c r="BC38" s="34" t="s">
        <v>17</v>
      </c>
    </row>
    <row r="39" spans="1:55" s="10" customFormat="1" ht="60" customHeight="1" x14ac:dyDescent="0.25">
      <c r="A39" s="60" t="s">
        <v>133</v>
      </c>
      <c r="B39" s="61" t="s">
        <v>134</v>
      </c>
      <c r="C39" s="62" t="s">
        <v>135</v>
      </c>
      <c r="D39" s="35">
        <v>3.17</v>
      </c>
      <c r="E39" s="36">
        <f>SUM(F39:I39)</f>
        <v>3.593</v>
      </c>
      <c r="F39" s="35" t="s">
        <v>17</v>
      </c>
      <c r="G39" s="34">
        <f t="shared" ref="G39" si="61">SUM(L39,Q39,V39,AA39)</f>
        <v>1.593</v>
      </c>
      <c r="H39" s="34">
        <f t="shared" ref="H39" si="62">SUM(M39,R39,W39,AB39)</f>
        <v>2</v>
      </c>
      <c r="I39" s="34" t="s">
        <v>17</v>
      </c>
      <c r="J39" s="34" t="s">
        <v>17</v>
      </c>
      <c r="K39" s="34" t="s">
        <v>17</v>
      </c>
      <c r="L39" s="34" t="s">
        <v>17</v>
      </c>
      <c r="M39" s="34" t="s">
        <v>17</v>
      </c>
      <c r="N39" s="34" t="s">
        <v>17</v>
      </c>
      <c r="O39" s="34" t="s">
        <v>17</v>
      </c>
      <c r="P39" s="34" t="s">
        <v>17</v>
      </c>
      <c r="Q39" s="34" t="s">
        <v>17</v>
      </c>
      <c r="R39" s="34" t="s">
        <v>17</v>
      </c>
      <c r="S39" s="34" t="s">
        <v>17</v>
      </c>
      <c r="T39" s="34" t="s">
        <v>17</v>
      </c>
      <c r="U39" s="34" t="s">
        <v>17</v>
      </c>
      <c r="V39" s="34" t="s">
        <v>17</v>
      </c>
      <c r="W39" s="34" t="s">
        <v>17</v>
      </c>
      <c r="X39" s="34" t="s">
        <v>17</v>
      </c>
      <c r="Y39" s="36">
        <f t="shared" si="51"/>
        <v>3.593</v>
      </c>
      <c r="Z39" s="34" t="s">
        <v>17</v>
      </c>
      <c r="AA39" s="34">
        <v>1.593</v>
      </c>
      <c r="AB39" s="34">
        <v>2</v>
      </c>
      <c r="AC39" s="34" t="s">
        <v>17</v>
      </c>
      <c r="AD39" s="35">
        <v>2.6419999999999999</v>
      </c>
      <c r="AE39" s="36">
        <f>SUM(AF39:AI39)</f>
        <v>2.9939999999999998</v>
      </c>
      <c r="AF39" s="35" t="s">
        <v>17</v>
      </c>
      <c r="AG39" s="36">
        <f>BA39</f>
        <v>1.3280000000000001</v>
      </c>
      <c r="AH39" s="36">
        <f>BB39</f>
        <v>1.6659999999999999</v>
      </c>
      <c r="AI39" s="34" t="s">
        <v>17</v>
      </c>
      <c r="AJ39" s="34" t="s">
        <v>17</v>
      </c>
      <c r="AK39" s="34" t="s">
        <v>17</v>
      </c>
      <c r="AL39" s="34" t="s">
        <v>17</v>
      </c>
      <c r="AM39" s="34" t="s">
        <v>17</v>
      </c>
      <c r="AN39" s="34" t="s">
        <v>17</v>
      </c>
      <c r="AO39" s="36" t="s">
        <v>17</v>
      </c>
      <c r="AP39" s="34" t="s">
        <v>17</v>
      </c>
      <c r="AQ39" s="34" t="s">
        <v>17</v>
      </c>
      <c r="AR39" s="36" t="s">
        <v>17</v>
      </c>
      <c r="AS39" s="34" t="s">
        <v>17</v>
      </c>
      <c r="AT39" s="36" t="s">
        <v>17</v>
      </c>
      <c r="AU39" s="34" t="s">
        <v>17</v>
      </c>
      <c r="AV39" s="36" t="s">
        <v>17</v>
      </c>
      <c r="AW39" s="36" t="s">
        <v>17</v>
      </c>
      <c r="AX39" s="36" t="s">
        <v>17</v>
      </c>
      <c r="AY39" s="36">
        <f>SUM(AZ39:BC39)</f>
        <v>2.9939999999999998</v>
      </c>
      <c r="AZ39" s="34" t="s">
        <v>17</v>
      </c>
      <c r="BA39" s="36">
        <v>1.3280000000000001</v>
      </c>
      <c r="BB39" s="36">
        <v>1.6659999999999999</v>
      </c>
      <c r="BC39" s="34" t="s">
        <v>17</v>
      </c>
    </row>
    <row r="40" spans="1:55" s="16" customFormat="1" ht="45.75" customHeight="1" x14ac:dyDescent="0.25">
      <c r="A40" s="15" t="s">
        <v>53</v>
      </c>
      <c r="B40" s="37" t="s">
        <v>55</v>
      </c>
      <c r="C40" s="31" t="s">
        <v>17</v>
      </c>
      <c r="D40" s="35">
        <f>D42</f>
        <v>0.27100000000000002</v>
      </c>
      <c r="E40" s="35">
        <f>E42</f>
        <v>0.33600000000000002</v>
      </c>
      <c r="F40" s="35" t="str">
        <f t="shared" ref="F40:I40" si="63">F42</f>
        <v>нд</v>
      </c>
      <c r="G40" s="35">
        <f t="shared" si="63"/>
        <v>0.314</v>
      </c>
      <c r="H40" s="35">
        <f t="shared" si="63"/>
        <v>2.1999999999999999E-2</v>
      </c>
      <c r="I40" s="35" t="str">
        <f t="shared" si="63"/>
        <v>нд</v>
      </c>
      <c r="J40" s="34" t="s">
        <v>17</v>
      </c>
      <c r="K40" s="34" t="s">
        <v>17</v>
      </c>
      <c r="L40" s="34" t="s">
        <v>17</v>
      </c>
      <c r="M40" s="34" t="s">
        <v>17</v>
      </c>
      <c r="N40" s="34" t="s">
        <v>17</v>
      </c>
      <c r="O40" s="34" t="s">
        <v>17</v>
      </c>
      <c r="P40" s="34" t="s">
        <v>17</v>
      </c>
      <c r="Q40" s="34" t="s">
        <v>17</v>
      </c>
      <c r="R40" s="34" t="s">
        <v>17</v>
      </c>
      <c r="S40" s="34" t="s">
        <v>17</v>
      </c>
      <c r="T40" s="34" t="s">
        <v>17</v>
      </c>
      <c r="U40" s="34" t="s">
        <v>17</v>
      </c>
      <c r="V40" s="34" t="s">
        <v>17</v>
      </c>
      <c r="W40" s="34" t="s">
        <v>17</v>
      </c>
      <c r="X40" s="34" t="s">
        <v>17</v>
      </c>
      <c r="Y40" s="36">
        <f t="shared" si="51"/>
        <v>0.33600000000000002</v>
      </c>
      <c r="Z40" s="36" t="s">
        <v>17</v>
      </c>
      <c r="AA40" s="36">
        <f>AA42</f>
        <v>0.314</v>
      </c>
      <c r="AB40" s="36">
        <f>AB42</f>
        <v>2.1999999999999999E-2</v>
      </c>
      <c r="AC40" s="34" t="s">
        <v>17</v>
      </c>
      <c r="AD40" s="35">
        <f>AD42</f>
        <v>0.22600000000000001</v>
      </c>
      <c r="AE40" s="35">
        <f t="shared" ref="AE40:AI40" si="64">AE42</f>
        <v>0.33600000000000002</v>
      </c>
      <c r="AF40" s="35" t="str">
        <f t="shared" si="64"/>
        <v>нд</v>
      </c>
      <c r="AG40" s="35">
        <f t="shared" si="64"/>
        <v>0.314</v>
      </c>
      <c r="AH40" s="35">
        <f t="shared" si="64"/>
        <v>2.1999999999999999E-2</v>
      </c>
      <c r="AI40" s="35" t="str">
        <f t="shared" si="64"/>
        <v>нд</v>
      </c>
      <c r="AJ40" s="34" t="s">
        <v>17</v>
      </c>
      <c r="AK40" s="34" t="s">
        <v>17</v>
      </c>
      <c r="AL40" s="34" t="s">
        <v>17</v>
      </c>
      <c r="AM40" s="34" t="s">
        <v>17</v>
      </c>
      <c r="AN40" s="34" t="s">
        <v>17</v>
      </c>
      <c r="AO40" s="34" t="s">
        <v>17</v>
      </c>
      <c r="AP40" s="34" t="s">
        <v>17</v>
      </c>
      <c r="AQ40" s="34" t="s">
        <v>17</v>
      </c>
      <c r="AR40" s="34" t="s">
        <v>17</v>
      </c>
      <c r="AS40" s="34" t="s">
        <v>17</v>
      </c>
      <c r="AT40" s="34" t="s">
        <v>17</v>
      </c>
      <c r="AU40" s="34" t="s">
        <v>17</v>
      </c>
      <c r="AV40" s="34" t="s">
        <v>17</v>
      </c>
      <c r="AW40" s="34" t="s">
        <v>17</v>
      </c>
      <c r="AX40" s="34" t="s">
        <v>17</v>
      </c>
      <c r="AY40" s="36">
        <f>SUM(AZ40:BC40)</f>
        <v>0.33600000000000002</v>
      </c>
      <c r="AZ40" s="36" t="s">
        <v>17</v>
      </c>
      <c r="BA40" s="36">
        <f>SUM(BA42)</f>
        <v>0.314</v>
      </c>
      <c r="BB40" s="36">
        <f>SUM(BB42)</f>
        <v>2.1999999999999999E-2</v>
      </c>
      <c r="BC40" s="34" t="s">
        <v>17</v>
      </c>
    </row>
    <row r="41" spans="1:55" s="56" customFormat="1" ht="45.75" customHeight="1" x14ac:dyDescent="0.25">
      <c r="A41" s="63" t="s">
        <v>136</v>
      </c>
      <c r="B41" s="64" t="s">
        <v>137</v>
      </c>
      <c r="C41" s="51" t="s">
        <v>17</v>
      </c>
      <c r="D41" s="35" t="s">
        <v>17</v>
      </c>
      <c r="E41" s="35" t="s">
        <v>17</v>
      </c>
      <c r="F41" s="35" t="s">
        <v>17</v>
      </c>
      <c r="G41" s="35" t="s">
        <v>17</v>
      </c>
      <c r="H41" s="35" t="s">
        <v>17</v>
      </c>
      <c r="I41" s="35" t="s">
        <v>17</v>
      </c>
      <c r="J41" s="35" t="s">
        <v>17</v>
      </c>
      <c r="K41" s="35" t="s">
        <v>17</v>
      </c>
      <c r="L41" s="35" t="s">
        <v>17</v>
      </c>
      <c r="M41" s="35" t="s">
        <v>17</v>
      </c>
      <c r="N41" s="35" t="s">
        <v>17</v>
      </c>
      <c r="O41" s="35" t="s">
        <v>17</v>
      </c>
      <c r="P41" s="35" t="s">
        <v>17</v>
      </c>
      <c r="Q41" s="35" t="s">
        <v>17</v>
      </c>
      <c r="R41" s="35" t="s">
        <v>17</v>
      </c>
      <c r="S41" s="35" t="s">
        <v>17</v>
      </c>
      <c r="T41" s="35" t="s">
        <v>17</v>
      </c>
      <c r="U41" s="35" t="s">
        <v>17</v>
      </c>
      <c r="V41" s="35" t="s">
        <v>17</v>
      </c>
      <c r="W41" s="35" t="s">
        <v>17</v>
      </c>
      <c r="X41" s="35" t="s">
        <v>17</v>
      </c>
      <c r="Y41" s="35" t="s">
        <v>17</v>
      </c>
      <c r="Z41" s="35" t="s">
        <v>17</v>
      </c>
      <c r="AA41" s="35" t="s">
        <v>17</v>
      </c>
      <c r="AB41" s="35" t="s">
        <v>17</v>
      </c>
      <c r="AC41" s="35" t="s">
        <v>17</v>
      </c>
      <c r="AD41" s="35" t="s">
        <v>17</v>
      </c>
      <c r="AE41" s="35" t="s">
        <v>17</v>
      </c>
      <c r="AF41" s="35" t="s">
        <v>17</v>
      </c>
      <c r="AG41" s="35" t="s">
        <v>17</v>
      </c>
      <c r="AH41" s="35" t="s">
        <v>17</v>
      </c>
      <c r="AI41" s="35" t="s">
        <v>17</v>
      </c>
      <c r="AJ41" s="35" t="s">
        <v>17</v>
      </c>
      <c r="AK41" s="35" t="s">
        <v>17</v>
      </c>
      <c r="AL41" s="35" t="s">
        <v>17</v>
      </c>
      <c r="AM41" s="35" t="s">
        <v>17</v>
      </c>
      <c r="AN41" s="35" t="s">
        <v>17</v>
      </c>
      <c r="AO41" s="35" t="s">
        <v>17</v>
      </c>
      <c r="AP41" s="35" t="s">
        <v>17</v>
      </c>
      <c r="AQ41" s="35" t="s">
        <v>17</v>
      </c>
      <c r="AR41" s="35" t="s">
        <v>17</v>
      </c>
      <c r="AS41" s="35" t="s">
        <v>17</v>
      </c>
      <c r="AT41" s="35" t="s">
        <v>17</v>
      </c>
      <c r="AU41" s="35" t="s">
        <v>17</v>
      </c>
      <c r="AV41" s="35" t="s">
        <v>17</v>
      </c>
      <c r="AW41" s="35" t="s">
        <v>17</v>
      </c>
      <c r="AX41" s="35" t="s">
        <v>17</v>
      </c>
      <c r="AY41" s="35" t="s">
        <v>17</v>
      </c>
      <c r="AZ41" s="35" t="s">
        <v>17</v>
      </c>
      <c r="BA41" s="35" t="s">
        <v>17</v>
      </c>
      <c r="BB41" s="35" t="s">
        <v>17</v>
      </c>
      <c r="BC41" s="35" t="s">
        <v>17</v>
      </c>
    </row>
    <row r="42" spans="1:55" s="56" customFormat="1" ht="45.75" customHeight="1" x14ac:dyDescent="0.25">
      <c r="A42" s="63" t="s">
        <v>138</v>
      </c>
      <c r="B42" s="65" t="s">
        <v>139</v>
      </c>
      <c r="C42" s="51" t="s">
        <v>17</v>
      </c>
      <c r="D42" s="35">
        <f>D43</f>
        <v>0.27100000000000002</v>
      </c>
      <c r="E42" s="35">
        <f t="shared" ref="E42:BC42" si="65">E43</f>
        <v>0.33600000000000002</v>
      </c>
      <c r="F42" s="35" t="str">
        <f t="shared" si="65"/>
        <v>нд</v>
      </c>
      <c r="G42" s="35">
        <f t="shared" si="65"/>
        <v>0.314</v>
      </c>
      <c r="H42" s="35">
        <f t="shared" si="65"/>
        <v>2.1999999999999999E-2</v>
      </c>
      <c r="I42" s="35" t="str">
        <f t="shared" si="65"/>
        <v>нд</v>
      </c>
      <c r="J42" s="35" t="str">
        <f t="shared" si="65"/>
        <v>нд</v>
      </c>
      <c r="K42" s="35" t="str">
        <f t="shared" si="65"/>
        <v>нд</v>
      </c>
      <c r="L42" s="35" t="str">
        <f t="shared" si="65"/>
        <v>нд</v>
      </c>
      <c r="M42" s="35" t="str">
        <f t="shared" si="65"/>
        <v>нд</v>
      </c>
      <c r="N42" s="35" t="str">
        <f t="shared" si="65"/>
        <v>нд</v>
      </c>
      <c r="O42" s="35" t="str">
        <f t="shared" si="65"/>
        <v>нд</v>
      </c>
      <c r="P42" s="35" t="str">
        <f t="shared" si="65"/>
        <v>нд</v>
      </c>
      <c r="Q42" s="35" t="str">
        <f t="shared" si="65"/>
        <v>нд</v>
      </c>
      <c r="R42" s="35" t="str">
        <f t="shared" si="65"/>
        <v>нд</v>
      </c>
      <c r="S42" s="35" t="str">
        <f t="shared" si="65"/>
        <v>нд</v>
      </c>
      <c r="T42" s="35" t="str">
        <f t="shared" si="65"/>
        <v>нд</v>
      </c>
      <c r="U42" s="35" t="str">
        <f t="shared" si="65"/>
        <v>нд</v>
      </c>
      <c r="V42" s="35" t="str">
        <f t="shared" si="65"/>
        <v>нд</v>
      </c>
      <c r="W42" s="35" t="str">
        <f t="shared" si="65"/>
        <v>нд</v>
      </c>
      <c r="X42" s="35" t="str">
        <f t="shared" si="65"/>
        <v>нд</v>
      </c>
      <c r="Y42" s="35">
        <f t="shared" si="65"/>
        <v>0.33600000000000002</v>
      </c>
      <c r="Z42" s="35" t="str">
        <f t="shared" si="65"/>
        <v>нд</v>
      </c>
      <c r="AA42" s="35">
        <f t="shared" si="65"/>
        <v>0.314</v>
      </c>
      <c r="AB42" s="35">
        <f t="shared" si="65"/>
        <v>2.1999999999999999E-2</v>
      </c>
      <c r="AC42" s="35" t="str">
        <f t="shared" si="65"/>
        <v>нд</v>
      </c>
      <c r="AD42" s="35">
        <f t="shared" si="65"/>
        <v>0.22600000000000001</v>
      </c>
      <c r="AE42" s="35">
        <f t="shared" si="65"/>
        <v>0.33600000000000002</v>
      </c>
      <c r="AF42" s="35" t="str">
        <f t="shared" si="65"/>
        <v>нд</v>
      </c>
      <c r="AG42" s="35">
        <f t="shared" si="65"/>
        <v>0.314</v>
      </c>
      <c r="AH42" s="35">
        <f t="shared" si="65"/>
        <v>2.1999999999999999E-2</v>
      </c>
      <c r="AI42" s="35" t="str">
        <f t="shared" si="65"/>
        <v>нд</v>
      </c>
      <c r="AJ42" s="35" t="str">
        <f t="shared" si="65"/>
        <v>нд</v>
      </c>
      <c r="AK42" s="35" t="str">
        <f t="shared" si="65"/>
        <v>нд</v>
      </c>
      <c r="AL42" s="35" t="str">
        <f t="shared" si="65"/>
        <v>нд</v>
      </c>
      <c r="AM42" s="35" t="str">
        <f t="shared" si="65"/>
        <v>нд</v>
      </c>
      <c r="AN42" s="35" t="str">
        <f t="shared" si="65"/>
        <v>нд</v>
      </c>
      <c r="AO42" s="35" t="str">
        <f t="shared" si="65"/>
        <v>нд</v>
      </c>
      <c r="AP42" s="35" t="str">
        <f t="shared" si="65"/>
        <v>нд</v>
      </c>
      <c r="AQ42" s="35" t="str">
        <f t="shared" si="65"/>
        <v>нд</v>
      </c>
      <c r="AR42" s="35" t="str">
        <f t="shared" si="65"/>
        <v>нд</v>
      </c>
      <c r="AS42" s="35" t="str">
        <f t="shared" si="65"/>
        <v>нд</v>
      </c>
      <c r="AT42" s="35" t="str">
        <f t="shared" si="65"/>
        <v>нд</v>
      </c>
      <c r="AU42" s="35" t="str">
        <f t="shared" si="65"/>
        <v>нд</v>
      </c>
      <c r="AV42" s="35" t="str">
        <f t="shared" si="65"/>
        <v>нд</v>
      </c>
      <c r="AW42" s="35" t="str">
        <f t="shared" si="65"/>
        <v>нд</v>
      </c>
      <c r="AX42" s="35" t="str">
        <f t="shared" si="65"/>
        <v>нд</v>
      </c>
      <c r="AY42" s="35">
        <f t="shared" si="65"/>
        <v>0.33600000000000002</v>
      </c>
      <c r="AZ42" s="35" t="str">
        <f t="shared" si="65"/>
        <v>нд</v>
      </c>
      <c r="BA42" s="35">
        <f t="shared" si="65"/>
        <v>0.314</v>
      </c>
      <c r="BB42" s="35">
        <f t="shared" si="65"/>
        <v>2.1999999999999999E-2</v>
      </c>
      <c r="BC42" s="35" t="str">
        <f t="shared" si="65"/>
        <v>нд</v>
      </c>
    </row>
    <row r="43" spans="1:55" s="56" customFormat="1" ht="45.75" customHeight="1" x14ac:dyDescent="0.25">
      <c r="A43" s="63" t="s">
        <v>140</v>
      </c>
      <c r="B43" s="66" t="s">
        <v>141</v>
      </c>
      <c r="C43" s="59" t="s">
        <v>142</v>
      </c>
      <c r="D43" s="35">
        <v>0.27100000000000002</v>
      </c>
      <c r="E43" s="35">
        <f>SUM(F43:I43)</f>
        <v>0.33600000000000002</v>
      </c>
      <c r="F43" s="35" t="s">
        <v>17</v>
      </c>
      <c r="G43" s="36">
        <f>AA43</f>
        <v>0.314</v>
      </c>
      <c r="H43" s="36">
        <f>AB43</f>
        <v>2.1999999999999999E-2</v>
      </c>
      <c r="I43" s="34" t="s">
        <v>17</v>
      </c>
      <c r="J43" s="34" t="s">
        <v>17</v>
      </c>
      <c r="K43" s="34" t="s">
        <v>17</v>
      </c>
      <c r="L43" s="34" t="s">
        <v>17</v>
      </c>
      <c r="M43" s="34" t="s">
        <v>17</v>
      </c>
      <c r="N43" s="34" t="s">
        <v>17</v>
      </c>
      <c r="O43" s="34" t="s">
        <v>17</v>
      </c>
      <c r="P43" s="34" t="s">
        <v>17</v>
      </c>
      <c r="Q43" s="34" t="s">
        <v>17</v>
      </c>
      <c r="R43" s="34" t="s">
        <v>17</v>
      </c>
      <c r="S43" s="34" t="s">
        <v>17</v>
      </c>
      <c r="T43" s="34" t="s">
        <v>17</v>
      </c>
      <c r="U43" s="34" t="s">
        <v>17</v>
      </c>
      <c r="V43" s="34" t="s">
        <v>17</v>
      </c>
      <c r="W43" s="34" t="s">
        <v>17</v>
      </c>
      <c r="X43" s="36" t="s">
        <v>17</v>
      </c>
      <c r="Y43" s="34">
        <f>SUM(Z43:AC43)</f>
        <v>0.33600000000000002</v>
      </c>
      <c r="Z43" s="34" t="s">
        <v>17</v>
      </c>
      <c r="AA43" s="34">
        <v>0.314</v>
      </c>
      <c r="AB43" s="34">
        <v>2.1999999999999999E-2</v>
      </c>
      <c r="AC43" s="34" t="s">
        <v>17</v>
      </c>
      <c r="AD43" s="35">
        <v>0.22600000000000001</v>
      </c>
      <c r="AE43" s="35">
        <f>SUM(AF43:AI43)</f>
        <v>0.33600000000000002</v>
      </c>
      <c r="AF43" s="35" t="s">
        <v>17</v>
      </c>
      <c r="AG43" s="36">
        <f>BA43</f>
        <v>0.314</v>
      </c>
      <c r="AH43" s="36">
        <f>BB43</f>
        <v>2.1999999999999999E-2</v>
      </c>
      <c r="AI43" s="34" t="s">
        <v>17</v>
      </c>
      <c r="AJ43" s="34" t="s">
        <v>17</v>
      </c>
      <c r="AK43" s="34" t="s">
        <v>17</v>
      </c>
      <c r="AL43" s="34" t="s">
        <v>17</v>
      </c>
      <c r="AM43" s="34" t="s">
        <v>17</v>
      </c>
      <c r="AN43" s="34" t="s">
        <v>17</v>
      </c>
      <c r="AO43" s="34" t="s">
        <v>17</v>
      </c>
      <c r="AP43" s="34" t="s">
        <v>17</v>
      </c>
      <c r="AQ43" s="34" t="s">
        <v>17</v>
      </c>
      <c r="AR43" s="34" t="s">
        <v>17</v>
      </c>
      <c r="AS43" s="34" t="s">
        <v>17</v>
      </c>
      <c r="AT43" s="34" t="s">
        <v>17</v>
      </c>
      <c r="AU43" s="34" t="s">
        <v>17</v>
      </c>
      <c r="AV43" s="34" t="s">
        <v>17</v>
      </c>
      <c r="AW43" s="34" t="s">
        <v>17</v>
      </c>
      <c r="AX43" s="34" t="s">
        <v>17</v>
      </c>
      <c r="AY43" s="36">
        <f>SUM(AZ43:BC43)</f>
        <v>0.33600000000000002</v>
      </c>
      <c r="AZ43" s="34" t="s">
        <v>17</v>
      </c>
      <c r="BA43" s="36">
        <v>0.314</v>
      </c>
      <c r="BB43" s="34">
        <v>2.1999999999999999E-2</v>
      </c>
      <c r="BC43" s="34" t="s">
        <v>17</v>
      </c>
    </row>
    <row r="44" spans="1:55" s="11" customFormat="1" ht="45" customHeight="1" x14ac:dyDescent="0.25">
      <c r="A44" s="7" t="s">
        <v>35</v>
      </c>
      <c r="B44" s="13" t="s">
        <v>46</v>
      </c>
      <c r="C44" s="31" t="s">
        <v>17</v>
      </c>
      <c r="D44" s="35" t="s">
        <v>17</v>
      </c>
      <c r="E44" s="35" t="s">
        <v>17</v>
      </c>
      <c r="F44" s="35" t="s">
        <v>17</v>
      </c>
      <c r="G44" s="35" t="s">
        <v>17</v>
      </c>
      <c r="H44" s="35" t="s">
        <v>17</v>
      </c>
      <c r="I44" s="34" t="s">
        <v>17</v>
      </c>
      <c r="J44" s="34" t="s">
        <v>17</v>
      </c>
      <c r="K44" s="34" t="s">
        <v>17</v>
      </c>
      <c r="L44" s="34" t="s">
        <v>17</v>
      </c>
      <c r="M44" s="34" t="s">
        <v>17</v>
      </c>
      <c r="N44" s="34" t="s">
        <v>17</v>
      </c>
      <c r="O44" s="34" t="s">
        <v>17</v>
      </c>
      <c r="P44" s="34" t="s">
        <v>17</v>
      </c>
      <c r="Q44" s="34" t="s">
        <v>17</v>
      </c>
      <c r="R44" s="34" t="s">
        <v>17</v>
      </c>
      <c r="S44" s="34" t="s">
        <v>17</v>
      </c>
      <c r="T44" s="34" t="s">
        <v>17</v>
      </c>
      <c r="U44" s="34" t="s">
        <v>17</v>
      </c>
      <c r="V44" s="34" t="s">
        <v>17</v>
      </c>
      <c r="W44" s="34" t="s">
        <v>17</v>
      </c>
      <c r="X44" s="34" t="s">
        <v>17</v>
      </c>
      <c r="Y44" s="34" t="s">
        <v>17</v>
      </c>
      <c r="Z44" s="34" t="s">
        <v>17</v>
      </c>
      <c r="AA44" s="34" t="s">
        <v>17</v>
      </c>
      <c r="AB44" s="34" t="s">
        <v>17</v>
      </c>
      <c r="AC44" s="34" t="s">
        <v>17</v>
      </c>
      <c r="AD44" s="35" t="s">
        <v>17</v>
      </c>
      <c r="AE44" s="35" t="s">
        <v>17</v>
      </c>
      <c r="AF44" s="35" t="s">
        <v>17</v>
      </c>
      <c r="AG44" s="35" t="s">
        <v>17</v>
      </c>
      <c r="AH44" s="35" t="s">
        <v>17</v>
      </c>
      <c r="AI44" s="34" t="s">
        <v>17</v>
      </c>
      <c r="AJ44" s="34" t="s">
        <v>17</v>
      </c>
      <c r="AK44" s="34" t="s">
        <v>17</v>
      </c>
      <c r="AL44" s="34" t="s">
        <v>17</v>
      </c>
      <c r="AM44" s="34" t="s">
        <v>17</v>
      </c>
      <c r="AN44" s="34" t="s">
        <v>17</v>
      </c>
      <c r="AO44" s="34" t="s">
        <v>17</v>
      </c>
      <c r="AP44" s="34" t="s">
        <v>17</v>
      </c>
      <c r="AQ44" s="34" t="s">
        <v>17</v>
      </c>
      <c r="AR44" s="34" t="s">
        <v>17</v>
      </c>
      <c r="AS44" s="34" t="s">
        <v>17</v>
      </c>
      <c r="AT44" s="34" t="s">
        <v>17</v>
      </c>
      <c r="AU44" s="34" t="s">
        <v>17</v>
      </c>
      <c r="AV44" s="34" t="s">
        <v>17</v>
      </c>
      <c r="AW44" s="34" t="s">
        <v>17</v>
      </c>
      <c r="AX44" s="34" t="s">
        <v>17</v>
      </c>
      <c r="AY44" s="34" t="s">
        <v>17</v>
      </c>
      <c r="AZ44" s="34" t="s">
        <v>17</v>
      </c>
      <c r="BA44" s="34" t="s">
        <v>17</v>
      </c>
      <c r="BB44" s="34" t="s">
        <v>17</v>
      </c>
      <c r="BC44" s="34" t="s">
        <v>17</v>
      </c>
    </row>
    <row r="45" spans="1:55" s="10" customFormat="1" ht="39" customHeight="1" x14ac:dyDescent="0.25">
      <c r="A45" s="7" t="s">
        <v>36</v>
      </c>
      <c r="B45" s="13" t="s">
        <v>37</v>
      </c>
      <c r="C45" s="31" t="s">
        <v>17</v>
      </c>
      <c r="D45" s="35" t="s">
        <v>17</v>
      </c>
      <c r="E45" s="35" t="s">
        <v>17</v>
      </c>
      <c r="F45" s="35" t="s">
        <v>17</v>
      </c>
      <c r="G45" s="35" t="s">
        <v>17</v>
      </c>
      <c r="H45" s="35" t="s">
        <v>17</v>
      </c>
      <c r="I45" s="34" t="s">
        <v>17</v>
      </c>
      <c r="J45" s="34" t="s">
        <v>17</v>
      </c>
      <c r="K45" s="34" t="s">
        <v>17</v>
      </c>
      <c r="L45" s="34" t="s">
        <v>17</v>
      </c>
      <c r="M45" s="34" t="s">
        <v>17</v>
      </c>
      <c r="N45" s="34" t="s">
        <v>17</v>
      </c>
      <c r="O45" s="34" t="s">
        <v>17</v>
      </c>
      <c r="P45" s="34" t="s">
        <v>17</v>
      </c>
      <c r="Q45" s="34" t="s">
        <v>17</v>
      </c>
      <c r="R45" s="34" t="s">
        <v>17</v>
      </c>
      <c r="S45" s="34" t="s">
        <v>17</v>
      </c>
      <c r="T45" s="34" t="s">
        <v>17</v>
      </c>
      <c r="U45" s="34" t="s">
        <v>17</v>
      </c>
      <c r="V45" s="34" t="s">
        <v>17</v>
      </c>
      <c r="W45" s="34" t="s">
        <v>17</v>
      </c>
      <c r="X45" s="34" t="s">
        <v>17</v>
      </c>
      <c r="Y45" s="34" t="s">
        <v>17</v>
      </c>
      <c r="Z45" s="34" t="s">
        <v>17</v>
      </c>
      <c r="AA45" s="34" t="s">
        <v>17</v>
      </c>
      <c r="AB45" s="34" t="s">
        <v>17</v>
      </c>
      <c r="AC45" s="34" t="s">
        <v>17</v>
      </c>
      <c r="AD45" s="34" t="s">
        <v>17</v>
      </c>
      <c r="AE45" s="34" t="s">
        <v>17</v>
      </c>
      <c r="AF45" s="34" t="s">
        <v>17</v>
      </c>
      <c r="AG45" s="34" t="s">
        <v>17</v>
      </c>
      <c r="AH45" s="34" t="s">
        <v>17</v>
      </c>
      <c r="AI45" s="34" t="s">
        <v>17</v>
      </c>
      <c r="AJ45" s="34" t="s">
        <v>17</v>
      </c>
      <c r="AK45" s="34" t="s">
        <v>17</v>
      </c>
      <c r="AL45" s="34" t="s">
        <v>17</v>
      </c>
      <c r="AM45" s="34" t="s">
        <v>17</v>
      </c>
      <c r="AN45" s="34" t="s">
        <v>17</v>
      </c>
      <c r="AO45" s="34" t="s">
        <v>17</v>
      </c>
      <c r="AP45" s="34" t="s">
        <v>17</v>
      </c>
      <c r="AQ45" s="34" t="s">
        <v>17</v>
      </c>
      <c r="AR45" s="34" t="s">
        <v>17</v>
      </c>
      <c r="AS45" s="34" t="s">
        <v>17</v>
      </c>
      <c r="AT45" s="34" t="s">
        <v>17</v>
      </c>
      <c r="AU45" s="34" t="s">
        <v>17</v>
      </c>
      <c r="AV45" s="34" t="s">
        <v>17</v>
      </c>
      <c r="AW45" s="34" t="s">
        <v>17</v>
      </c>
      <c r="AX45" s="34" t="s">
        <v>17</v>
      </c>
      <c r="AY45" s="34" t="s">
        <v>17</v>
      </c>
      <c r="AZ45" s="34" t="s">
        <v>17</v>
      </c>
      <c r="BA45" s="34" t="s">
        <v>17</v>
      </c>
      <c r="BB45" s="34" t="s">
        <v>17</v>
      </c>
      <c r="BC45" s="34" t="s">
        <v>17</v>
      </c>
    </row>
    <row r="46" spans="1:55" s="10" customFormat="1" ht="32.25" customHeight="1" x14ac:dyDescent="0.25">
      <c r="A46" s="7" t="s">
        <v>51</v>
      </c>
      <c r="B46" s="6" t="s">
        <v>38</v>
      </c>
      <c r="C46" s="31" t="s">
        <v>17</v>
      </c>
      <c r="D46" s="55" t="s">
        <v>17</v>
      </c>
      <c r="E46" s="35" t="s">
        <v>17</v>
      </c>
      <c r="F46" s="35" t="s">
        <v>17</v>
      </c>
      <c r="G46" s="35" t="s">
        <v>17</v>
      </c>
      <c r="H46" s="35" t="s">
        <v>17</v>
      </c>
      <c r="I46" s="34" t="s">
        <v>17</v>
      </c>
      <c r="J46" s="34" t="s">
        <v>17</v>
      </c>
      <c r="K46" s="34" t="s">
        <v>17</v>
      </c>
      <c r="L46" s="34" t="s">
        <v>17</v>
      </c>
      <c r="M46" s="34" t="s">
        <v>17</v>
      </c>
      <c r="N46" s="34" t="s">
        <v>17</v>
      </c>
      <c r="O46" s="34" t="s">
        <v>17</v>
      </c>
      <c r="P46" s="34" t="s">
        <v>17</v>
      </c>
      <c r="Q46" s="34" t="s">
        <v>17</v>
      </c>
      <c r="R46" s="34" t="s">
        <v>17</v>
      </c>
      <c r="S46" s="34" t="s">
        <v>17</v>
      </c>
      <c r="T46" s="34" t="s">
        <v>17</v>
      </c>
      <c r="U46" s="34" t="s">
        <v>17</v>
      </c>
      <c r="V46" s="34" t="s">
        <v>17</v>
      </c>
      <c r="W46" s="34" t="s">
        <v>17</v>
      </c>
      <c r="X46" s="34" t="s">
        <v>17</v>
      </c>
      <c r="Y46" s="34" t="s">
        <v>17</v>
      </c>
      <c r="Z46" s="34" t="s">
        <v>17</v>
      </c>
      <c r="AA46" s="34" t="s">
        <v>17</v>
      </c>
      <c r="AB46" s="34" t="s">
        <v>17</v>
      </c>
      <c r="AC46" s="34" t="s">
        <v>17</v>
      </c>
      <c r="AD46" s="55" t="s">
        <v>17</v>
      </c>
      <c r="AE46" s="55" t="s">
        <v>17</v>
      </c>
      <c r="AF46" s="55" t="s">
        <v>17</v>
      </c>
      <c r="AG46" s="55" t="s">
        <v>17</v>
      </c>
      <c r="AH46" s="55" t="s">
        <v>17</v>
      </c>
      <c r="AI46" s="55" t="s">
        <v>17</v>
      </c>
      <c r="AJ46" s="55" t="s">
        <v>17</v>
      </c>
      <c r="AK46" s="55" t="s">
        <v>17</v>
      </c>
      <c r="AL46" s="55" t="s">
        <v>17</v>
      </c>
      <c r="AM46" s="55" t="s">
        <v>17</v>
      </c>
      <c r="AN46" s="55" t="s">
        <v>17</v>
      </c>
      <c r="AO46" s="55" t="s">
        <v>17</v>
      </c>
      <c r="AP46" s="55" t="s">
        <v>17</v>
      </c>
      <c r="AQ46" s="55" t="s">
        <v>17</v>
      </c>
      <c r="AR46" s="55" t="s">
        <v>17</v>
      </c>
      <c r="AS46" s="55" t="s">
        <v>17</v>
      </c>
      <c r="AT46" s="55" t="s">
        <v>17</v>
      </c>
      <c r="AU46" s="55" t="s">
        <v>17</v>
      </c>
      <c r="AV46" s="55" t="s">
        <v>17</v>
      </c>
      <c r="AW46" s="55" t="s">
        <v>17</v>
      </c>
      <c r="AX46" s="55" t="s">
        <v>17</v>
      </c>
      <c r="AY46" s="55" t="s">
        <v>17</v>
      </c>
      <c r="AZ46" s="55" t="s">
        <v>17</v>
      </c>
      <c r="BA46" s="55" t="s">
        <v>17</v>
      </c>
      <c r="BB46" s="55" t="s">
        <v>17</v>
      </c>
      <c r="BC46" s="55" t="s">
        <v>17</v>
      </c>
    </row>
    <row r="47" spans="1:55" s="10" customFormat="1" ht="33" customHeight="1" x14ac:dyDescent="0.25">
      <c r="A47" s="7" t="s">
        <v>52</v>
      </c>
      <c r="B47" s="6" t="s">
        <v>39</v>
      </c>
      <c r="C47" s="31" t="s">
        <v>17</v>
      </c>
      <c r="D47" s="36" t="s">
        <v>17</v>
      </c>
      <c r="E47" s="36" t="s">
        <v>17</v>
      </c>
      <c r="F47" s="35" t="s">
        <v>17</v>
      </c>
      <c r="G47" s="35" t="s">
        <v>17</v>
      </c>
      <c r="H47" s="35" t="s">
        <v>17</v>
      </c>
      <c r="I47" s="36" t="s">
        <v>17</v>
      </c>
      <c r="J47" s="34" t="s">
        <v>17</v>
      </c>
      <c r="K47" s="34" t="s">
        <v>17</v>
      </c>
      <c r="L47" s="34" t="s">
        <v>17</v>
      </c>
      <c r="M47" s="34" t="s">
        <v>17</v>
      </c>
      <c r="N47" s="34" t="s">
        <v>17</v>
      </c>
      <c r="O47" s="34" t="s">
        <v>17</v>
      </c>
      <c r="P47" s="34" t="s">
        <v>17</v>
      </c>
      <c r="Q47" s="34" t="s">
        <v>17</v>
      </c>
      <c r="R47" s="34" t="s">
        <v>17</v>
      </c>
      <c r="S47" s="34" t="s">
        <v>17</v>
      </c>
      <c r="T47" s="34" t="s">
        <v>17</v>
      </c>
      <c r="U47" s="34" t="s">
        <v>17</v>
      </c>
      <c r="V47" s="34" t="s">
        <v>17</v>
      </c>
      <c r="W47" s="34" t="s">
        <v>17</v>
      </c>
      <c r="X47" s="34" t="s">
        <v>17</v>
      </c>
      <c r="Y47" s="34" t="s">
        <v>17</v>
      </c>
      <c r="Z47" s="34" t="s">
        <v>17</v>
      </c>
      <c r="AA47" s="34" t="s">
        <v>17</v>
      </c>
      <c r="AB47" s="34" t="s">
        <v>17</v>
      </c>
      <c r="AC47" s="34" t="s">
        <v>17</v>
      </c>
      <c r="AD47" s="55" t="s">
        <v>17</v>
      </c>
      <c r="AE47" s="55" t="s">
        <v>17</v>
      </c>
      <c r="AF47" s="55" t="s">
        <v>17</v>
      </c>
      <c r="AG47" s="55" t="s">
        <v>17</v>
      </c>
      <c r="AH47" s="55" t="s">
        <v>17</v>
      </c>
      <c r="AI47" s="55" t="s">
        <v>17</v>
      </c>
      <c r="AJ47" s="55" t="s">
        <v>17</v>
      </c>
      <c r="AK47" s="55" t="s">
        <v>17</v>
      </c>
      <c r="AL47" s="55" t="s">
        <v>17</v>
      </c>
      <c r="AM47" s="55" t="s">
        <v>17</v>
      </c>
      <c r="AN47" s="55" t="s">
        <v>17</v>
      </c>
      <c r="AO47" s="55" t="s">
        <v>17</v>
      </c>
      <c r="AP47" s="55" t="s">
        <v>17</v>
      </c>
      <c r="AQ47" s="55" t="s">
        <v>17</v>
      </c>
      <c r="AR47" s="55" t="s">
        <v>17</v>
      </c>
      <c r="AS47" s="55" t="s">
        <v>17</v>
      </c>
      <c r="AT47" s="55" t="s">
        <v>17</v>
      </c>
      <c r="AU47" s="55" t="s">
        <v>17</v>
      </c>
      <c r="AV47" s="55" t="s">
        <v>17</v>
      </c>
      <c r="AW47" s="55" t="s">
        <v>17</v>
      </c>
      <c r="AX47" s="55" t="s">
        <v>17</v>
      </c>
      <c r="AY47" s="55" t="s">
        <v>17</v>
      </c>
      <c r="AZ47" s="55" t="s">
        <v>17</v>
      </c>
      <c r="BA47" s="55" t="s">
        <v>17</v>
      </c>
      <c r="BB47" s="55" t="s">
        <v>17</v>
      </c>
      <c r="BC47" s="55" t="s">
        <v>17</v>
      </c>
    </row>
    <row r="48" spans="1:55" ht="55.5" customHeight="1" x14ac:dyDescent="0.25">
      <c r="A48" s="79"/>
      <c r="B48" s="79"/>
      <c r="C48" s="79"/>
      <c r="D48" s="41"/>
    </row>
    <row r="49" spans="1:55" ht="40.5" customHeight="1" x14ac:dyDescent="0.25">
      <c r="A49" s="84"/>
      <c r="B49" s="84"/>
      <c r="C49" s="84"/>
      <c r="D49" s="80" t="s">
        <v>121</v>
      </c>
      <c r="E49" s="80"/>
      <c r="F49" s="80"/>
      <c r="G49" s="80"/>
      <c r="O49" s="75" t="s">
        <v>122</v>
      </c>
      <c r="P49" s="75"/>
      <c r="Q49" s="75"/>
    </row>
    <row r="50" spans="1:55" ht="57.75" customHeight="1" x14ac:dyDescent="0.25">
      <c r="A50" s="84"/>
      <c r="B50" s="84"/>
      <c r="C50" s="84"/>
      <c r="D50" s="45"/>
    </row>
    <row r="51" spans="1:55" ht="37.5" customHeight="1" x14ac:dyDescent="0.25">
      <c r="A51" s="84"/>
      <c r="B51" s="84"/>
      <c r="C51" s="84"/>
      <c r="D51" s="45"/>
    </row>
    <row r="52" spans="1:55" ht="53.25" customHeight="1" x14ac:dyDescent="0.25">
      <c r="A52" s="85"/>
      <c r="B52" s="85"/>
      <c r="C52" s="85"/>
      <c r="D52" s="46"/>
      <c r="E52" s="27"/>
      <c r="F52" s="41"/>
      <c r="G52" s="41"/>
      <c r="H52" s="41"/>
      <c r="I52" s="27"/>
      <c r="J52" s="27"/>
      <c r="K52" s="41"/>
      <c r="L52" s="41"/>
      <c r="M52" s="41"/>
      <c r="N52" s="27"/>
      <c r="O52" s="27"/>
      <c r="P52" s="41"/>
      <c r="Q52" s="41"/>
      <c r="R52" s="41"/>
      <c r="S52" s="27"/>
      <c r="T52" s="27"/>
      <c r="U52" s="41"/>
      <c r="V52" s="41"/>
      <c r="W52" s="41"/>
      <c r="X52" s="27"/>
      <c r="Y52" s="27"/>
      <c r="Z52" s="41"/>
      <c r="AA52" s="41"/>
      <c r="AB52" s="41"/>
      <c r="AC52" s="27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x14ac:dyDescent="0.25">
      <c r="A53" s="86"/>
      <c r="B53" s="86"/>
      <c r="C53" s="86"/>
    </row>
    <row r="54" spans="1:55" x14ac:dyDescent="0.25">
      <c r="B54" s="81"/>
      <c r="C54" s="81"/>
      <c r="D54" s="42"/>
      <c r="E54" s="23"/>
      <c r="F54" s="42"/>
      <c r="G54" s="42"/>
      <c r="H54" s="42"/>
      <c r="I54" s="23"/>
      <c r="J54" s="23"/>
      <c r="K54" s="42"/>
      <c r="L54" s="42"/>
      <c r="M54" s="42"/>
      <c r="N54" s="23"/>
      <c r="O54" s="23"/>
      <c r="P54" s="42"/>
      <c r="Q54" s="42"/>
      <c r="R54" s="42"/>
      <c r="S54" s="23"/>
      <c r="T54" s="23"/>
      <c r="U54" s="42"/>
      <c r="V54" s="42"/>
      <c r="W54" s="42"/>
      <c r="X54" s="23"/>
      <c r="Y54" s="23"/>
      <c r="Z54" s="42"/>
      <c r="AA54" s="42"/>
      <c r="AB54" s="42"/>
      <c r="AC54" s="23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</row>
    <row r="55" spans="1:55" x14ac:dyDescent="0.25">
      <c r="B55" s="87"/>
      <c r="C55" s="87"/>
      <c r="D55" s="48"/>
      <c r="E55" s="26"/>
      <c r="F55" s="48"/>
      <c r="G55" s="48"/>
      <c r="H55" s="48"/>
      <c r="I55" s="26"/>
      <c r="J55" s="26"/>
      <c r="K55" s="48"/>
      <c r="L55" s="48"/>
      <c r="M55" s="48"/>
      <c r="N55" s="26"/>
      <c r="O55" s="26"/>
      <c r="P55" s="48"/>
      <c r="Q55" s="48"/>
      <c r="R55" s="48"/>
      <c r="S55" s="26"/>
      <c r="T55" s="26"/>
      <c r="U55" s="48"/>
      <c r="V55" s="48"/>
      <c r="W55" s="48"/>
      <c r="X55" s="26"/>
      <c r="Y55" s="26"/>
      <c r="Z55" s="48"/>
      <c r="AA55" s="48"/>
      <c r="AB55" s="48"/>
      <c r="AC55" s="26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</row>
    <row r="56" spans="1:55" x14ac:dyDescent="0.25">
      <c r="B56" s="81"/>
      <c r="C56" s="81"/>
      <c r="D56" s="42"/>
      <c r="E56" s="23"/>
      <c r="F56" s="42"/>
      <c r="G56" s="42"/>
      <c r="H56" s="42"/>
      <c r="I56" s="23"/>
      <c r="J56" s="23"/>
      <c r="K56" s="42"/>
      <c r="L56" s="42"/>
      <c r="M56" s="42"/>
      <c r="N56" s="23"/>
      <c r="O56" s="23"/>
      <c r="P56" s="42"/>
      <c r="Q56" s="42"/>
      <c r="R56" s="42"/>
      <c r="S56" s="23"/>
      <c r="T56" s="23"/>
      <c r="U56" s="42"/>
      <c r="V56" s="42"/>
      <c r="W56" s="42"/>
      <c r="X56" s="23"/>
      <c r="Y56" s="23"/>
      <c r="Z56" s="42"/>
      <c r="AA56" s="42"/>
      <c r="AB56" s="42"/>
      <c r="AC56" s="23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</row>
    <row r="57" spans="1:55" x14ac:dyDescent="0.25">
      <c r="B57" s="82"/>
      <c r="C57" s="82"/>
      <c r="D57" s="43"/>
      <c r="E57" s="24"/>
      <c r="F57" s="43"/>
      <c r="G57" s="43"/>
      <c r="H57" s="43"/>
      <c r="I57" s="24"/>
      <c r="J57" s="24"/>
      <c r="K57" s="43"/>
      <c r="L57" s="43"/>
      <c r="M57" s="43"/>
      <c r="N57" s="24"/>
      <c r="O57" s="24"/>
      <c r="P57" s="43"/>
      <c r="Q57" s="43"/>
      <c r="R57" s="43"/>
      <c r="S57" s="24"/>
      <c r="T57" s="24"/>
      <c r="U57" s="43"/>
      <c r="V57" s="43"/>
      <c r="W57" s="43"/>
      <c r="X57" s="24"/>
      <c r="Y57" s="24"/>
      <c r="Z57" s="43"/>
      <c r="AA57" s="43"/>
      <c r="AB57" s="43"/>
      <c r="AC57" s="24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</row>
    <row r="58" spans="1:55" x14ac:dyDescent="0.25">
      <c r="B58" s="4"/>
      <c r="C58" s="3"/>
      <c r="D58" s="3"/>
    </row>
    <row r="59" spans="1:55" x14ac:dyDescent="0.25">
      <c r="B59" s="83"/>
      <c r="C59" s="83"/>
      <c r="D59" s="44"/>
      <c r="E59" s="25"/>
      <c r="F59" s="44"/>
      <c r="G59" s="44"/>
      <c r="H59" s="44"/>
      <c r="I59" s="25"/>
      <c r="J59" s="25"/>
      <c r="K59" s="44"/>
      <c r="L59" s="44"/>
      <c r="M59" s="44"/>
      <c r="N59" s="25"/>
      <c r="O59" s="25"/>
      <c r="P59" s="44"/>
      <c r="Q59" s="44"/>
      <c r="R59" s="44"/>
      <c r="S59" s="25"/>
      <c r="T59" s="25"/>
      <c r="U59" s="44"/>
      <c r="V59" s="44"/>
      <c r="W59" s="44"/>
      <c r="X59" s="25"/>
      <c r="Y59" s="25"/>
      <c r="Z59" s="44"/>
      <c r="AA59" s="44"/>
      <c r="AB59" s="44"/>
      <c r="AC59" s="25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</sheetData>
  <autoFilter ref="A17:BC17"/>
  <mergeCells count="39">
    <mergeCell ref="D49:G49"/>
    <mergeCell ref="O49:Q49"/>
    <mergeCell ref="B56:C56"/>
    <mergeCell ref="B57:C57"/>
    <mergeCell ref="B59:C59"/>
    <mergeCell ref="A49:C49"/>
    <mergeCell ref="A50:C50"/>
    <mergeCell ref="A51:C51"/>
    <mergeCell ref="A52:C52"/>
    <mergeCell ref="A53:C53"/>
    <mergeCell ref="B54:C54"/>
    <mergeCell ref="B55:C55"/>
    <mergeCell ref="A48:C48"/>
    <mergeCell ref="B12:B15"/>
    <mergeCell ref="D12:AC12"/>
    <mergeCell ref="D14:D15"/>
    <mergeCell ref="E13:AC13"/>
    <mergeCell ref="A6:BC6"/>
    <mergeCell ref="A5:BC5"/>
    <mergeCell ref="A4:BC4"/>
    <mergeCell ref="J14:N14"/>
    <mergeCell ref="O14:S14"/>
    <mergeCell ref="T14:X14"/>
    <mergeCell ref="Y14:AC14"/>
    <mergeCell ref="A8:BC8"/>
    <mergeCell ref="A9:C9"/>
    <mergeCell ref="A7:C7"/>
    <mergeCell ref="A10:BC10"/>
    <mergeCell ref="C12:C15"/>
    <mergeCell ref="A12:A15"/>
    <mergeCell ref="E14:I14"/>
    <mergeCell ref="AD12:BC12"/>
    <mergeCell ref="AE13:BC13"/>
    <mergeCell ref="AY14:BC14"/>
    <mergeCell ref="AD14:AD15"/>
    <mergeCell ref="AE14:AI14"/>
    <mergeCell ref="AJ14:AN14"/>
    <mergeCell ref="AO14:AS14"/>
    <mergeCell ref="AT14:AX14"/>
  </mergeCells>
  <phoneticPr fontId="13" type="noConversion"/>
  <printOptions horizontalCentered="1"/>
  <pageMargins left="0.51181102362204722" right="0.31496062992125984" top="0.55118110236220474" bottom="0.35433070866141736" header="0.31496062992125984" footer="0.31496062992125984"/>
  <pageSetup paperSize="8" scale="35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</vt:lpstr>
      <vt:lpstr>'17'!Область_печати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2020-08-11T08:03:37Z</cp:lastPrinted>
  <dcterms:created xsi:type="dcterms:W3CDTF">2009-07-27T10:10:26Z</dcterms:created>
  <dcterms:modified xsi:type="dcterms:W3CDTF">2022-02-09T08:48:34Z</dcterms:modified>
</cp:coreProperties>
</file>